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2"/>
  </bookViews>
  <sheets>
    <sheet name="Print" sheetId="20" r:id="rId1"/>
    <sheet name="Internet" sheetId="21" r:id="rId2"/>
    <sheet name="Budget" sheetId="22" r:id="rId3"/>
    <sheet name="Lookup" sheetId="4" state="hidden" r:id="rId4"/>
    <sheet name="DCN" sheetId="13" state="hidden" r:id="rId5"/>
  </sheets>
  <definedNames>
    <definedName name="_xlnm._FilterDatabase" localSheetId="0" hidden="1">Print!#REF!</definedName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 localSheetId="2">#REF!,#REF!,#REF!,#REF!,#REF!,#REF!,#REF!,#REF!,#REF!,#REF!,#REF!,#REF!,#REF!,#REF!,#REF!,#REF!,#REF!,#REF!,#REF!,#REF!,#REF!,#REF!,#REF!,#REF!,#REF!,#REF!,#REF!,#REF!,#REF!,#REF!,#REF!</definedName>
    <definedName name="a" localSheetId="1">#REF!,#REF!,#REF!,#REF!,#REF!,#REF!,#REF!,#REF!,#REF!,#REF!,#REF!,#REF!,#REF!,#REF!,#REF!,#REF!,#REF!,#REF!,#REF!,#REF!,#REF!,#REF!,#REF!,#REF!,#REF!,#REF!,#REF!,#REF!,#REF!,#REF!,#REF!</definedName>
    <definedName name="a" localSheetId="0">#REF!,#REF!,#REF!,#REF!,#REF!,#REF!,#REF!,#REF!,#REF!,#REF!,#REF!,#REF!,#REF!,#REF!,#REF!,#REF!,#REF!,#REF!,#REF!,#REF!,#REF!,#REF!,#REF!,#REF!,#REF!,#REF!,#REF!,#REF!,#REF!,#REF!,#REF!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 localSheetId="0">Print!#REF!</definedName>
    <definedName name="Codes2">#REF!</definedName>
    <definedName name="Codes3">#REF!</definedName>
    <definedName name="Free" localSheetId="2">#REF!,#REF!,#REF!,#REF!,#REF!,#REF!,#REF!,#REF!,#REF!,#REF!,#REF!,#REF!,#REF!,#REF!,#REF!,#REF!,#REF!,#REF!,#REF!,#REF!,#REF!,#REF!,#REF!,#REF!,#REF!,#REF!,#REF!,#REF!,#REF!,#REF!,#REF!</definedName>
    <definedName name="Free" localSheetId="1">#REF!,#REF!,#REF!,#REF!,#REF!,#REF!,#REF!,#REF!,#REF!,#REF!,#REF!,#REF!,#REF!,#REF!,#REF!,#REF!,#REF!,#REF!,#REF!,#REF!,#REF!,#REF!,#REF!,#REF!,#REF!,#REF!,#REF!,#REF!,#REF!,#REF!,#REF!</definedName>
    <definedName name="Free" localSheetId="0">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 localSheetId="0">#REF!,#REF!,#REF!,#REF!,#REF!,#REF!,#REF!,#REF!,#REF!,#REF!,#REF!,#REF!,#REF!,#REF!,#REF!,#REF!,#REF!,#REF!,#REF!,#REF!,#REF!,#REF!,#REF!,#REF!,#REF!,#REF!,#REF!,#REF!,#REF!,#REF!,#REF!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1">Internet!$A$1:$AL$20</definedName>
    <definedName name="_xlnm.Print_Area" localSheetId="3">Lookup!$F$3:$Q$52</definedName>
    <definedName name="_xlnm.Print_Area" localSheetId="0">Print!$A$1:$AE$17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2" l="1"/>
  <c r="F9" i="22"/>
  <c r="A19" i="21" l="1"/>
  <c r="H13" i="21" l="1"/>
  <c r="G13" i="21" l="1"/>
  <c r="C19" i="21" s="1"/>
  <c r="AC10" i="21"/>
  <c r="AD10" i="21" s="1"/>
  <c r="AE10" i="21" s="1"/>
  <c r="Z10" i="21"/>
  <c r="AA10" i="21" s="1"/>
  <c r="J13" i="21" l="1"/>
  <c r="D19" i="21" s="1"/>
  <c r="H12" i="20"/>
  <c r="K12" i="20" s="1"/>
  <c r="L12" i="20" s="1"/>
  <c r="H12" i="21" l="1"/>
  <c r="G12" i="21" s="1"/>
  <c r="A18" i="21" l="1"/>
  <c r="C18" i="21"/>
  <c r="C20" i="21" s="1"/>
  <c r="G14" i="21" l="1"/>
  <c r="N10" i="21"/>
  <c r="O10" i="21" s="1"/>
  <c r="R10" i="21" s="1"/>
  <c r="S10" i="21" s="1"/>
  <c r="J12" i="21"/>
  <c r="D18" i="21" l="1"/>
  <c r="F18" i="21" s="1"/>
  <c r="J14" i="21"/>
  <c r="T10" i="21"/>
  <c r="V10" i="21" s="1"/>
  <c r="W10" i="21" s="1"/>
  <c r="AG10" i="21" s="1"/>
  <c r="AH10" i="21" s="1"/>
  <c r="AJ10" i="21" s="1"/>
  <c r="AK10" i="21" s="1"/>
  <c r="AL10" i="21" s="1"/>
  <c r="F19" i="21"/>
  <c r="F20" i="21" l="1"/>
  <c r="C11" i="22" s="1"/>
  <c r="D20" i="21"/>
  <c r="E11" i="22" l="1"/>
  <c r="D11" i="22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R13" i="20"/>
  <c r="G11" i="22" l="1"/>
  <c r="J12" i="20"/>
  <c r="X30" i="4"/>
  <c r="Y30" i="4" s="1"/>
  <c r="X29" i="4"/>
  <c r="Y29" i="4" s="1"/>
  <c r="X28" i="4"/>
  <c r="Y28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H11" i="22" l="1"/>
  <c r="O12" i="20"/>
  <c r="O13" i="20" s="1"/>
  <c r="P12" i="20" l="1"/>
  <c r="P13" i="20" s="1"/>
  <c r="P14" i="20" s="1"/>
  <c r="C9" i="22" s="1"/>
  <c r="E9" i="22" l="1"/>
  <c r="E13" i="22" s="1"/>
  <c r="D9" i="22"/>
  <c r="D13" i="22" s="1"/>
  <c r="F13" i="22"/>
  <c r="C13" i="22"/>
  <c r="Q12" i="20"/>
  <c r="G9" i="22" l="1"/>
  <c r="G13" i="22" s="1"/>
  <c r="P15" i="20"/>
  <c r="P16" i="20" s="1"/>
  <c r="H9" i="22" l="1"/>
  <c r="H13" i="22" s="1"/>
</calcChain>
</file>

<file path=xl/sharedStrings.xml><?xml version="1.0" encoding="utf-8"?>
<sst xmlns="http://schemas.openxmlformats.org/spreadsheetml/2006/main" count="633" uniqueCount="303">
  <si>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</si>
  <si>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</si>
  <si>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</si>
  <si>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</si>
  <si>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</si>
  <si>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</si>
  <si>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</si>
  <si>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</si>
  <si>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</si>
  <si>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</si>
  <si>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</si>
  <si>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</si>
  <si>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</si>
  <si>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</si>
  <si>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</si>
  <si>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</si>
  <si>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</si>
  <si>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</si>
  <si>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</si>
  <si>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</si>
  <si>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</si>
  <si>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</si>
  <si>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</si>
  <si>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</si>
  <si>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</si>
  <si>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</si>
  <si>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</si>
  <si>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</si>
  <si>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</si>
  <si>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</si>
  <si>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</si>
  <si>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</si>
  <si>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</si>
  <si>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</si>
  <si>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</si>
  <si>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</si>
  <si>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</si>
  <si>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</si>
  <si>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</si>
  <si>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</si>
  <si>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</si>
  <si>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</si>
  <si>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</si>
  <si>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</si>
  <si>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</si>
  <si>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</si>
  <si>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</si>
  <si>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</si>
  <si>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</si>
  <si>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</si>
  <si>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</si>
  <si>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</si>
  <si>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</si>
  <si>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</si>
  <si>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</si>
  <si>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</si>
  <si>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</si>
  <si>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</si>
  <si>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</si>
  <si>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</si>
  <si>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</si>
  <si>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</si>
  <si>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</si>
  <si>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</si>
  <si>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</si>
  <si>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</si>
  <si>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</si>
  <si>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</si>
  <si>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</si>
  <si>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</si>
  <si>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</si>
  <si>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</si>
  <si>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</si>
  <si>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</si>
  <si>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</si>
  <si>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</si>
  <si>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</si>
  <si>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</si>
  <si>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</si>
  <si>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</si>
  <si>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</si>
  <si>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</si>
  <si>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</si>
  <si>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</si>
  <si>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</si>
  <si>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</si>
  <si>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</si>
  <si>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</si>
  <si>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</si>
  <si>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</si>
  <si>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</si>
  <si>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</si>
  <si>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</si>
  <si>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</si>
  <si>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</si>
  <si>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</si>
  <si>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</si>
  <si>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</si>
  <si>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</si>
  <si>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</si>
  <si>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</si>
  <si>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</si>
  <si>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</si>
  <si>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</si>
  <si>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</si>
  <si>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</si>
  <si>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</si>
  <si>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</si>
  <si>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</si>
  <si>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</si>
  <si>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</si>
  <si>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</si>
  <si>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</si>
  <si>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</si>
  <si>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</si>
  <si>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</si>
  <si>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</si>
  <si>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</si>
  <si>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</si>
  <si>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</si>
  <si>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</si>
  <si>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</si>
  <si>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</si>
  <si>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</si>
  <si>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</si>
  <si>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</si>
  <si>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</si>
  <si>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</si>
  <si>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</si>
  <si>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</si>
  <si>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</si>
  <si>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</si>
  <si>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</si>
  <si>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</si>
  <si>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</si>
  <si>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</si>
  <si>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</si>
  <si>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</si>
  <si>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</si>
  <si>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</si>
  <si>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</si>
  <si>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</si>
  <si>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</si>
  <si>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</si>
  <si>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</si>
  <si>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</si>
  <si>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</si>
  <si>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</si>
  <si>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</si>
  <si>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</si>
  <si>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</si>
  <si>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</si>
  <si>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</si>
  <si>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</si>
  <si>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</si>
  <si>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</si>
  <si>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</si>
  <si>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</si>
  <si>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</si>
  <si>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</si>
  <si>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</si>
  <si>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</si>
  <si>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</si>
  <si>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</si>
  <si>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</si>
  <si>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</si>
  <si>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</si>
  <si>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</si>
  <si>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</si>
  <si>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</si>
  <si>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</si>
  <si>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</si>
  <si>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</si>
  <si>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</si>
  <si>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</si>
  <si>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</si>
  <si>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</si>
  <si>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</si>
  <si>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</si>
  <si>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</si>
  <si>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</si>
  <si>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</si>
  <si>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</si>
  <si>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</si>
  <si>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</si>
  <si>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</si>
  <si>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</si>
  <si>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</si>
  <si>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</si>
  <si>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</si>
  <si>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</si>
  <si>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</si>
  <si>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</si>
  <si>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</si>
  <si>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</si>
  <si>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</si>
  <si>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</si>
  <si>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</si>
  <si>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</si>
  <si>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</si>
  <si>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</si>
  <si>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</si>
  <si>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</si>
  <si>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</si>
  <si>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</si>
  <si>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</si>
  <si>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</si>
  <si>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</si>
  <si>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</si>
  <si>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</si>
  <si>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</si>
  <si>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</si>
  <si>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</si>
  <si>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</si>
  <si>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</si>
  <si>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</si>
  <si>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</si>
  <si>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</si>
  <si>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</si>
  <si>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</si>
  <si>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</si>
  <si>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</si>
  <si>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</si>
  <si>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</si>
  <si>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</si>
  <si>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Circulation</t>
  </si>
  <si>
    <t>Base</t>
  </si>
  <si>
    <t>Height</t>
  </si>
  <si>
    <t>Deadline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</si>
  <si>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</si>
  <si>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</si>
  <si>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</si>
  <si>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</si>
  <si>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</si>
  <si>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</si>
  <si>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</si>
  <si>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</si>
  <si>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</si>
  <si>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</si>
  <si>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</si>
  <si>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</si>
  <si>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</si>
  <si>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</si>
  <si>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</si>
  <si>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</si>
  <si>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</si>
  <si>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</si>
  <si>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</si>
  <si>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</si>
  <si>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</si>
  <si>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</si>
  <si>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Медиа план</t>
  </si>
  <si>
    <t>Клиент:</t>
  </si>
  <si>
    <t>Продукт:</t>
  </si>
  <si>
    <t>Период:</t>
  </si>
  <si>
    <t>Интернет</t>
  </si>
  <si>
    <t>Позиция</t>
  </si>
  <si>
    <t>Размер на банера</t>
  </si>
  <si>
    <t>Присъствие</t>
  </si>
  <si>
    <t>Гарантирани
импресии</t>
  </si>
  <si>
    <t>Импресии</t>
  </si>
  <si>
    <t>Дни</t>
  </si>
  <si>
    <t>CPM</t>
  </si>
  <si>
    <t>Бруто</t>
  </si>
  <si>
    <t>п</t>
  </si>
  <si>
    <t>в</t>
  </si>
  <si>
    <t>с</t>
  </si>
  <si>
    <t>ч</t>
  </si>
  <si>
    <t>н</t>
  </si>
  <si>
    <t>c</t>
  </si>
  <si>
    <t>investor.bg/news/imoti</t>
  </si>
  <si>
    <t>inner pages, imoti</t>
  </si>
  <si>
    <t>300x250</t>
  </si>
  <si>
    <t>dnevnik.bg/biznes/imoti</t>
  </si>
  <si>
    <t>all pages, imoti</t>
  </si>
  <si>
    <t>Бюджет</t>
  </si>
  <si>
    <t>Отстъпка</t>
  </si>
  <si>
    <t>Нето</t>
  </si>
  <si>
    <t>Общо нето</t>
  </si>
  <si>
    <t xml:space="preserve">         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</si>
  <si>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</si>
  <si>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</si>
  <si>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</si>
  <si>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</si>
  <si>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</si>
  <si>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</si>
  <si>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</si>
  <si>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</si>
  <si>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>Cafe Communications Sofia</t>
  </si>
  <si>
    <t>Обява за търг гр. София</t>
  </si>
  <si>
    <t>kmm</t>
  </si>
  <si>
    <t>Standart</t>
  </si>
  <si>
    <t xml:space="preserve">Tender Sofia </t>
  </si>
  <si>
    <t xml:space="preserve">Creative </t>
  </si>
  <si>
    <t xml:space="preserve">Fee </t>
  </si>
  <si>
    <t>LA</t>
  </si>
  <si>
    <t>AC</t>
  </si>
  <si>
    <t xml:space="preserve">June </t>
  </si>
  <si>
    <t>19.06.2020</t>
  </si>
  <si>
    <t xml:space="preserve">July - August </t>
  </si>
  <si>
    <t>27.07.2020 - 20.08.2020</t>
  </si>
  <si>
    <t>PERIOD: 19.06.2020 - 20.08.2020</t>
  </si>
  <si>
    <t>DSK BANK Tender Sofia Nadejda: CAMPAIGN BUDGET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</si>
</sst>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#,##0.00\ &quot;лв&quot;;\-#,##0.00\ &quot;лв&quot;"/>
    <numFmt numFmtId="173" formatCode="#,##0.00&quot; &quot;[$лв-402];&quot;-&quot;#,##0.00&quot; &quot;[$лв-402]"/>
    <numFmt numFmtId="174" formatCode="#,##0.00&quot; лв&quot;;\-#,##0.00&quot; лв&quot;"/>
    <numFmt numFmtId="175" formatCode="#,##0.00\ &quot;лв.&quot;"/>
    <numFmt numFmtId="176" formatCode="_-* #,##0.00\ [$лв.-402]_-;\-* #,##0.00\ [$лв.-402]_-;_-* &quot;-&quot;??\ [$лв.-402]_-;_-@_-"/>
    <numFmt numFmtId="177" formatCode="0.00;[Red]0.00"/>
  </numFmts>
  <fonts count="4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7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8"/>
      <color rgb="FFFF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i/>
      <u/>
      <sz val="11"/>
      <name val="Tahoma"/>
      <family val="2"/>
      <charset val="204"/>
    </font>
    <font>
      <b/>
      <i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indexed="10"/>
      <name val="Tahoma"/>
      <family val="2"/>
      <charset val="204"/>
    </font>
    <font>
      <b/>
      <sz val="12"/>
      <color indexed="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1">
    <xf numFmtId="0" fontId="0" fillId="0" borderId="0"/>
    <xf numFmtId="170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" fillId="0" borderId="0"/>
    <xf numFmtId="0" fontId="21" fillId="0" borderId="0"/>
    <xf numFmtId="0" fontId="14" fillId="0" borderId="0"/>
    <xf numFmtId="0" fontId="21" fillId="0" borderId="0" applyNumberFormat="0" applyFont="0" applyBorder="0" applyProtection="0"/>
    <xf numFmtId="0" fontId="22" fillId="0" borderId="0"/>
    <xf numFmtId="0" fontId="23" fillId="0" borderId="0" applyNumberFormat="0" applyBorder="0" applyProtection="0"/>
    <xf numFmtId="0" fontId="23" fillId="0" borderId="0" applyNumberFormat="0" applyBorder="0" applyProtection="0"/>
    <xf numFmtId="0" fontId="11" fillId="0" borderId="0"/>
    <xf numFmtId="9" fontId="14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4" fillId="0" borderId="0" applyNumberFormat="0" applyBorder="0" applyProtection="0"/>
    <xf numFmtId="171" fontId="11" fillId="0" borderId="0" applyFill="0" applyBorder="0" applyAlignment="0" applyProtection="0"/>
    <xf numFmtId="9" fontId="11" fillId="0" borderId="0" applyFill="0" applyBorder="0" applyAlignment="0" applyProtection="0"/>
    <xf numFmtId="0" fontId="11" fillId="0" borderId="0"/>
    <xf numFmtId="9" fontId="27" fillId="0" borderId="0" applyFont="0" applyFill="0" applyBorder="0" applyAlignment="0" applyProtection="0"/>
    <xf numFmtId="0" fontId="2" fillId="0" borderId="0"/>
    <xf numFmtId="0" fontId="27" fillId="0" borderId="0"/>
    <xf numFmtId="0" fontId="30" fillId="0" borderId="0"/>
    <xf numFmtId="0" fontId="29" fillId="0" borderId="0"/>
    <xf numFmtId="0" fontId="1" fillId="0" borderId="0"/>
    <xf numFmtId="0" fontId="11" fillId="0" borderId="0"/>
    <xf numFmtId="0" fontId="11" fillId="0" borderId="0"/>
    <xf numFmtId="0" fontId="28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23" fillId="0" borderId="0" applyNumberFormat="0" applyBorder="0" applyProtection="0"/>
    <xf numFmtId="0" fontId="3" fillId="0" borderId="0"/>
    <xf numFmtId="0" fontId="23" fillId="0" borderId="0" applyNumberFormat="0" applyBorder="0" applyProtection="0"/>
    <xf numFmtId="0" fontId="23" fillId="0" borderId="0" applyNumberFormat="0" applyBorder="0" applyProtection="0"/>
    <xf numFmtId="0" fontId="3" fillId="0" borderId="0"/>
  </cellStyleXfs>
  <cellXfs count="34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16" fontId="6" fillId="2" borderId="0" xfId="0" quotePrefix="1" applyNumberFormat="1" applyFont="1" applyFill="1"/>
    <xf numFmtId="0" fontId="6" fillId="2" borderId="0" xfId="0" applyFont="1" applyFill="1"/>
    <xf numFmtId="0" fontId="4" fillId="0" borderId="0" xfId="0" applyFont="1"/>
    <xf numFmtId="0" fontId="7" fillId="2" borderId="0" xfId="0" applyFont="1" applyFill="1"/>
    <xf numFmtId="9" fontId="0" fillId="2" borderId="0" xfId="0" applyNumberFormat="1" applyFill="1"/>
    <xf numFmtId="0" fontId="5" fillId="2" borderId="2" xfId="0" applyFont="1" applyFill="1" applyBorder="1"/>
    <xf numFmtId="9" fontId="8" fillId="2" borderId="0" xfId="11" applyNumberFormat="1" applyFont="1" applyFill="1" applyBorder="1" applyAlignment="1">
      <alignment horizontal="center"/>
    </xf>
    <xf numFmtId="0" fontId="0" fillId="2" borderId="1" xfId="0" applyFill="1" applyBorder="1"/>
    <xf numFmtId="16" fontId="7" fillId="2" borderId="1" xfId="0" applyNumberFormat="1" applyFont="1" applyFill="1" applyBorder="1"/>
    <xf numFmtId="0" fontId="7" fillId="2" borderId="1" xfId="0" applyFont="1" applyFill="1" applyBorder="1"/>
    <xf numFmtId="0" fontId="0" fillId="2" borderId="0" xfId="0" applyFill="1" applyAlignment="1">
      <alignment horizontal="center"/>
    </xf>
    <xf numFmtId="2" fontId="4" fillId="0" borderId="0" xfId="0" applyNumberFormat="1" applyFont="1"/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2" fillId="0" borderId="4" xfId="0" applyFont="1" applyBorder="1" applyAlignment="1">
      <alignment horizontal="center" wrapText="1"/>
    </xf>
    <xf numFmtId="16" fontId="7" fillId="2" borderId="0" xfId="0" applyNumberFormat="1" applyFont="1" applyFill="1" applyBorder="1"/>
    <xf numFmtId="0" fontId="7" fillId="2" borderId="0" xfId="0" applyFont="1" applyFill="1" applyBorder="1"/>
    <xf numFmtId="1" fontId="0" fillId="2" borderId="1" xfId="0" applyNumberFormat="1" applyFill="1" applyBorder="1"/>
    <xf numFmtId="0" fontId="11" fillId="2" borderId="0" xfId="0" applyFont="1" applyFill="1"/>
    <xf numFmtId="14" fontId="0" fillId="0" borderId="0" xfId="0" applyNumberFormat="1"/>
    <xf numFmtId="9" fontId="11" fillId="2" borderId="0" xfId="0" applyNumberFormat="1" applyFont="1" applyFill="1"/>
    <xf numFmtId="0" fontId="11" fillId="0" borderId="0" xfId="0" applyFont="1"/>
    <xf numFmtId="0" fontId="7" fillId="2" borderId="5" xfId="0" applyFont="1" applyFill="1" applyBorder="1"/>
    <xf numFmtId="9" fontId="8" fillId="2" borderId="1" xfId="11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/>
    <xf numFmtId="0" fontId="11" fillId="6" borderId="9" xfId="0" applyFont="1" applyFill="1" applyBorder="1"/>
    <xf numFmtId="16" fontId="15" fillId="6" borderId="10" xfId="0" quotePrefix="1" applyNumberFormat="1" applyFont="1" applyFill="1" applyBorder="1"/>
    <xf numFmtId="0" fontId="15" fillId="6" borderId="10" xfId="0" applyFont="1" applyFill="1" applyBorder="1"/>
    <xf numFmtId="0" fontId="15" fillId="6" borderId="11" xfId="0" applyFont="1" applyFill="1" applyBorder="1"/>
    <xf numFmtId="0" fontId="7" fillId="2" borderId="12" xfId="0" applyFont="1" applyFill="1" applyBorder="1"/>
    <xf numFmtId="0" fontId="0" fillId="6" borderId="13" xfId="0" applyFill="1" applyBorder="1"/>
    <xf numFmtId="0" fontId="13" fillId="6" borderId="14" xfId="0" applyFont="1" applyFill="1" applyBorder="1" applyAlignment="1">
      <alignment horizontal="right" vertical="top" wrapText="1"/>
    </xf>
    <xf numFmtId="0" fontId="12" fillId="6" borderId="15" xfId="0" applyFont="1" applyFill="1" applyBorder="1" applyAlignment="1">
      <alignment horizontal="center" wrapText="1"/>
    </xf>
    <xf numFmtId="16" fontId="7" fillId="6" borderId="16" xfId="0" applyNumberFormat="1" applyFont="1" applyFill="1" applyBorder="1"/>
    <xf numFmtId="0" fontId="7" fillId="2" borderId="17" xfId="0" applyFont="1" applyFill="1" applyBorder="1"/>
    <xf numFmtId="0" fontId="0" fillId="2" borderId="18" xfId="0" applyFill="1" applyBorder="1"/>
    <xf numFmtId="0" fontId="7" fillId="2" borderId="6" xfId="0" applyFont="1" applyFill="1" applyBorder="1"/>
    <xf numFmtId="0" fontId="0" fillId="2" borderId="19" xfId="0" applyFill="1" applyBorder="1"/>
    <xf numFmtId="0" fontId="7" fillId="2" borderId="7" xfId="0" applyFont="1" applyFill="1" applyBorder="1"/>
    <xf numFmtId="0" fontId="0" fillId="2" borderId="20" xfId="0" applyFill="1" applyBorder="1"/>
    <xf numFmtId="0" fontId="7" fillId="6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6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2" fontId="4" fillId="0" borderId="28" xfId="0" applyNumberFormat="1" applyFont="1" applyBorder="1"/>
    <xf numFmtId="0" fontId="4" fillId="0" borderId="29" xfId="0" applyFont="1" applyBorder="1"/>
    <xf numFmtId="2" fontId="4" fillId="0" borderId="0" xfId="0" applyNumberFormat="1" applyFont="1" applyBorder="1"/>
    <xf numFmtId="2" fontId="4" fillId="0" borderId="30" xfId="0" applyNumberFormat="1" applyFont="1" applyBorder="1"/>
    <xf numFmtId="0" fontId="4" fillId="0" borderId="29" xfId="0" applyFont="1" applyBorder="1" applyAlignment="1">
      <alignment horizontal="left"/>
    </xf>
    <xf numFmtId="0" fontId="4" fillId="0" borderId="31" xfId="0" applyFont="1" applyBorder="1"/>
    <xf numFmtId="2" fontId="4" fillId="0" borderId="32" xfId="0" applyNumberFormat="1" applyFont="1" applyBorder="1"/>
    <xf numFmtId="2" fontId="4" fillId="0" borderId="33" xfId="0" applyNumberFormat="1" applyFont="1" applyBorder="1"/>
    <xf numFmtId="0" fontId="4" fillId="0" borderId="34" xfId="0" applyFont="1" applyBorder="1"/>
    <xf numFmtId="9" fontId="0" fillId="2" borderId="0" xfId="14" applyFont="1" applyFill="1"/>
    <xf numFmtId="0" fontId="9" fillId="3" borderId="35" xfId="0" applyFont="1" applyFill="1" applyBorder="1" applyAlignment="1">
      <alignment horizontal="center" vertical="center"/>
    </xf>
    <xf numFmtId="0" fontId="10" fillId="2" borderId="36" xfId="0" applyFont="1" applyFill="1" applyBorder="1"/>
    <xf numFmtId="0" fontId="0" fillId="0" borderId="27" xfId="0" applyBorder="1"/>
    <xf numFmtId="0" fontId="10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0" xfId="0" applyFont="1" applyFill="1" applyBorder="1"/>
    <xf numFmtId="0" fontId="9" fillId="7" borderId="35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9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9" fillId="4" borderId="47" xfId="0" applyFont="1" applyFill="1" applyBorder="1" applyAlignment="1">
      <alignment horizontal="center"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9" fillId="8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9" fillId="9" borderId="35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9" fillId="9" borderId="36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5" fillId="2" borderId="49" xfId="0" applyFont="1" applyFill="1" applyBorder="1"/>
    <xf numFmtId="0" fontId="5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9" fillId="13" borderId="51" xfId="0" applyFont="1" applyFill="1" applyBorder="1" applyAlignment="1">
      <alignment horizontal="center" vertical="center"/>
    </xf>
    <xf numFmtId="0" fontId="5" fillId="14" borderId="0" xfId="0" applyFont="1" applyFill="1" applyBorder="1"/>
    <xf numFmtId="0" fontId="0" fillId="14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7" fillId="0" borderId="52" xfId="0" applyFont="1" applyBorder="1" applyAlignment="1">
      <alignment horizontal="center"/>
    </xf>
    <xf numFmtId="165" fontId="17" fillId="0" borderId="52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center"/>
    </xf>
    <xf numFmtId="0" fontId="4" fillId="2" borderId="54" xfId="0" applyFont="1" applyFill="1" applyBorder="1"/>
    <xf numFmtId="2" fontId="4" fillId="0" borderId="0" xfId="0" applyNumberFormat="1" applyFont="1" applyFill="1" applyBorder="1"/>
    <xf numFmtId="0" fontId="4" fillId="0" borderId="26" xfId="0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/>
    <xf numFmtId="0" fontId="4" fillId="0" borderId="29" xfId="0" applyFont="1" applyFill="1" applyBorder="1"/>
    <xf numFmtId="2" fontId="4" fillId="0" borderId="30" xfId="0" applyNumberFormat="1" applyFont="1" applyFill="1" applyBorder="1"/>
    <xf numFmtId="0" fontId="0" fillId="0" borderId="29" xfId="0" applyFill="1" applyBorder="1"/>
    <xf numFmtId="0" fontId="4" fillId="0" borderId="31" xfId="0" applyFont="1" applyFill="1" applyBorder="1"/>
    <xf numFmtId="2" fontId="4" fillId="0" borderId="32" xfId="0" applyNumberFormat="1" applyFont="1" applyFill="1" applyBorder="1"/>
    <xf numFmtId="2" fontId="4" fillId="0" borderId="33" xfId="0" applyNumberFormat="1" applyFont="1" applyFill="1" applyBorder="1"/>
    <xf numFmtId="0" fontId="16" fillId="0" borderId="29" xfId="0" applyFont="1" applyBorder="1"/>
    <xf numFmtId="0" fontId="10" fillId="2" borderId="55" xfId="0" applyFont="1" applyFill="1" applyBorder="1"/>
    <xf numFmtId="165" fontId="17" fillId="0" borderId="56" xfId="0" applyNumberFormat="1" applyFont="1" applyBorder="1" applyAlignment="1">
      <alignment horizontal="center"/>
    </xf>
    <xf numFmtId="166" fontId="8" fillId="15" borderId="1" xfId="11" applyNumberFormat="1" applyFont="1" applyFill="1" applyBorder="1" applyAlignment="1">
      <alignment horizontal="center"/>
    </xf>
    <xf numFmtId="166" fontId="8" fillId="15" borderId="8" xfId="11" applyNumberFormat="1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16" borderId="56" xfId="0" applyFont="1" applyFill="1" applyBorder="1"/>
    <xf numFmtId="2" fontId="16" fillId="16" borderId="52" xfId="0" applyNumberFormat="1" applyFont="1" applyFill="1" applyBorder="1"/>
    <xf numFmtId="2" fontId="16" fillId="16" borderId="53" xfId="0" applyNumberFormat="1" applyFont="1" applyFill="1" applyBorder="1"/>
    <xf numFmtId="0" fontId="8" fillId="14" borderId="0" xfId="0" applyFont="1" applyFill="1"/>
    <xf numFmtId="0" fontId="8" fillId="0" borderId="0" xfId="0" applyFont="1"/>
    <xf numFmtId="0" fontId="26" fillId="0" borderId="0" xfId="0" applyFont="1"/>
    <xf numFmtId="0" fontId="25" fillId="2" borderId="0" xfId="0" applyFont="1" applyFill="1"/>
    <xf numFmtId="0" fontId="18" fillId="0" borderId="0" xfId="0" applyFont="1"/>
    <xf numFmtId="0" fontId="31" fillId="0" borderId="9" xfId="0" applyFont="1" applyBorder="1"/>
    <xf numFmtId="0" fontId="31" fillId="0" borderId="0" xfId="0" applyFont="1"/>
    <xf numFmtId="4" fontId="31" fillId="0" borderId="0" xfId="0" applyNumberFormat="1" applyFont="1"/>
    <xf numFmtId="0" fontId="31" fillId="0" borderId="6" xfId="0" applyFont="1" applyBorder="1"/>
    <xf numFmtId="0" fontId="31" fillId="0" borderId="0" xfId="0" applyFont="1" applyAlignment="1"/>
    <xf numFmtId="0" fontId="31" fillId="0" borderId="7" xfId="0" applyFont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167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167" fontId="31" fillId="0" borderId="0" xfId="0" applyNumberFormat="1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32" fillId="0" borderId="10" xfId="0" applyNumberFormat="1" applyFont="1" applyBorder="1" applyAlignment="1">
      <alignment horizontal="center"/>
    </xf>
    <xf numFmtId="4" fontId="32" fillId="0" borderId="57" xfId="0" applyNumberFormat="1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5" xfId="0" applyFont="1" applyBorder="1"/>
    <xf numFmtId="0" fontId="32" fillId="0" borderId="8" xfId="0" applyFont="1" applyBorder="1" applyAlignment="1">
      <alignment horizontal="center"/>
    </xf>
    <xf numFmtId="4" fontId="32" fillId="0" borderId="25" xfId="0" applyNumberFormat="1" applyFont="1" applyBorder="1" applyAlignment="1">
      <alignment horizontal="center"/>
    </xf>
    <xf numFmtId="4" fontId="32" fillId="0" borderId="59" xfId="0" applyNumberFormat="1" applyFont="1" applyBorder="1" applyAlignment="1">
      <alignment horizontal="center"/>
    </xf>
    <xf numFmtId="0" fontId="32" fillId="19" borderId="50" xfId="0" applyFont="1" applyFill="1" applyBorder="1" applyAlignment="1">
      <alignment horizontal="left"/>
    </xf>
    <xf numFmtId="0" fontId="32" fillId="19" borderId="58" xfId="0" applyFont="1" applyFill="1" applyBorder="1" applyAlignment="1">
      <alignment horizontal="left"/>
    </xf>
    <xf numFmtId="167" fontId="32" fillId="19" borderId="58" xfId="0" applyNumberFormat="1" applyFont="1" applyFill="1" applyBorder="1"/>
    <xf numFmtId="169" fontId="32" fillId="19" borderId="58" xfId="0" applyNumberFormat="1" applyFont="1" applyFill="1" applyBorder="1" applyAlignment="1">
      <alignment horizontal="center"/>
    </xf>
    <xf numFmtId="4" fontId="32" fillId="19" borderId="58" xfId="0" applyNumberFormat="1" applyFont="1" applyFill="1" applyBorder="1" applyAlignment="1">
      <alignment horizontal="center"/>
    </xf>
    <xf numFmtId="4" fontId="32" fillId="19" borderId="32" xfId="0" applyNumberFormat="1" applyFont="1" applyFill="1" applyBorder="1"/>
    <xf numFmtId="4" fontId="32" fillId="0" borderId="0" xfId="0" applyNumberFormat="1" applyFont="1" applyFill="1" applyBorder="1" applyAlignment="1">
      <alignment horizontal="right"/>
    </xf>
    <xf numFmtId="2" fontId="33" fillId="0" borderId="0" xfId="0" applyNumberFormat="1" applyFont="1" applyFill="1" applyBorder="1" applyAlignment="1">
      <alignment horizontal="center"/>
    </xf>
    <xf numFmtId="1" fontId="31" fillId="5" borderId="50" xfId="0" applyNumberFormat="1" applyFont="1" applyFill="1" applyBorder="1" applyAlignment="1">
      <alignment horizontal="center"/>
    </xf>
    <xf numFmtId="0" fontId="35" fillId="0" borderId="9" xfId="0" applyFont="1" applyFill="1" applyBorder="1"/>
    <xf numFmtId="0" fontId="31" fillId="0" borderId="10" xfId="0" applyFont="1" applyFill="1" applyBorder="1" applyAlignment="1">
      <alignment horizontal="center"/>
    </xf>
    <xf numFmtId="14" fontId="36" fillId="0" borderId="10" xfId="0" applyNumberFormat="1" applyFont="1" applyFill="1" applyBorder="1" applyAlignment="1">
      <alignment horizontal="center"/>
    </xf>
    <xf numFmtId="4" fontId="31" fillId="0" borderId="10" xfId="0" applyNumberFormat="1" applyFont="1" applyFill="1" applyBorder="1" applyAlignment="1">
      <alignment horizontal="center"/>
    </xf>
    <xf numFmtId="10" fontId="31" fillId="0" borderId="10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Fill="1" applyBorder="1" applyAlignment="1">
      <alignment horizontal="center"/>
    </xf>
    <xf numFmtId="1" fontId="31" fillId="5" borderId="61" xfId="0" applyNumberFormat="1" applyFont="1" applyFill="1" applyBorder="1" applyAlignment="1">
      <alignment horizontal="center"/>
    </xf>
    <xf numFmtId="1" fontId="31" fillId="0" borderId="10" xfId="0" applyNumberFormat="1" applyFont="1" applyFill="1" applyBorder="1" applyAlignment="1">
      <alignment horizontal="center"/>
    </xf>
    <xf numFmtId="4" fontId="31" fillId="0" borderId="11" xfId="0" applyNumberFormat="1" applyFont="1" applyFill="1" applyBorder="1" applyAlignment="1">
      <alignment horizontal="center"/>
    </xf>
    <xf numFmtId="177" fontId="32" fillId="19" borderId="58" xfId="0" applyNumberFormat="1" applyFont="1" applyFill="1" applyBorder="1" applyAlignment="1">
      <alignment horizontal="center"/>
    </xf>
    <xf numFmtId="1" fontId="31" fillId="0" borderId="17" xfId="0" applyNumberFormat="1" applyFont="1" applyFill="1" applyBorder="1" applyAlignment="1">
      <alignment horizontal="center"/>
    </xf>
    <xf numFmtId="1" fontId="31" fillId="0" borderId="2" xfId="0" applyNumberFormat="1" applyFont="1" applyFill="1" applyBorder="1" applyAlignment="1">
      <alignment horizontal="center"/>
    </xf>
    <xf numFmtId="1" fontId="31" fillId="17" borderId="2" xfId="0" applyNumberFormat="1" applyFont="1" applyFill="1" applyBorder="1" applyAlignment="1">
      <alignment horizontal="center"/>
    </xf>
    <xf numFmtId="1" fontId="31" fillId="17" borderId="18" xfId="0" applyNumberFormat="1" applyFont="1" applyFill="1" applyBorder="1" applyAlignment="1">
      <alignment horizontal="center"/>
    </xf>
    <xf numFmtId="168" fontId="31" fillId="19" borderId="9" xfId="0" applyNumberFormat="1" applyFont="1" applyFill="1" applyBorder="1" applyAlignment="1">
      <alignment horizontal="center"/>
    </xf>
    <xf numFmtId="0" fontId="31" fillId="19" borderId="7" xfId="0" applyFont="1" applyFill="1" applyBorder="1" applyAlignment="1">
      <alignment horizontal="center"/>
    </xf>
    <xf numFmtId="0" fontId="31" fillId="19" borderId="8" xfId="0" applyFont="1" applyFill="1" applyBorder="1" applyAlignment="1">
      <alignment horizontal="center"/>
    </xf>
    <xf numFmtId="0" fontId="31" fillId="19" borderId="76" xfId="0" applyFont="1" applyFill="1" applyBorder="1" applyAlignment="1">
      <alignment horizontal="center"/>
    </xf>
    <xf numFmtId="0" fontId="31" fillId="19" borderId="20" xfId="0" applyFont="1" applyFill="1" applyBorder="1" applyAlignment="1">
      <alignment horizontal="center"/>
    </xf>
    <xf numFmtId="0" fontId="31" fillId="19" borderId="77" xfId="0" applyFont="1" applyFill="1" applyBorder="1" applyAlignment="1">
      <alignment horizontal="center"/>
    </xf>
    <xf numFmtId="0" fontId="37" fillId="0" borderId="0" xfId="36" applyFont="1" applyFill="1" applyBorder="1" applyAlignment="1" applyProtection="1">
      <alignment horizontal="left"/>
      <protection locked="0"/>
    </xf>
    <xf numFmtId="172" fontId="37" fillId="0" borderId="0" xfId="36" applyNumberFormat="1" applyFont="1" applyFill="1" applyBorder="1" applyAlignment="1" applyProtection="1">
      <alignment horizontal="left"/>
      <protection locked="0"/>
    </xf>
    <xf numFmtId="0" fontId="38" fillId="0" borderId="0" xfId="37" applyFont="1" applyFill="1" applyBorder="1" applyAlignment="1" applyProtection="1">
      <protection locked="0"/>
    </xf>
    <xf numFmtId="0" fontId="38" fillId="0" borderId="64" xfId="37" applyFont="1" applyFill="1" applyBorder="1" applyAlignment="1" applyProtection="1">
      <protection locked="0"/>
    </xf>
    <xf numFmtId="0" fontId="39" fillId="0" borderId="0" xfId="39" applyFont="1" applyFill="1" applyBorder="1" applyAlignment="1" applyProtection="1">
      <alignment horizontal="right"/>
      <protection locked="0"/>
    </xf>
    <xf numFmtId="0" fontId="39" fillId="0" borderId="0" xfId="36" applyFont="1" applyFill="1" applyBorder="1" applyAlignment="1" applyProtection="1">
      <alignment horizontal="left"/>
      <protection locked="0"/>
    </xf>
    <xf numFmtId="0" fontId="40" fillId="0" borderId="0" xfId="37" applyFont="1" applyFill="1" applyAlignment="1" applyProtection="1">
      <protection locked="0"/>
    </xf>
    <xf numFmtId="0" fontId="38" fillId="0" borderId="0" xfId="37" applyFont="1" applyFill="1" applyBorder="1" applyProtection="1">
      <protection locked="0"/>
    </xf>
    <xf numFmtId="0" fontId="40" fillId="0" borderId="0" xfId="37" applyFont="1" applyFill="1" applyBorder="1" applyAlignment="1" applyProtection="1">
      <protection locked="0"/>
    </xf>
    <xf numFmtId="0" fontId="39" fillId="0" borderId="0" xfId="37" applyFont="1" applyFill="1" applyBorder="1" applyAlignment="1" applyProtection="1">
      <alignment horizontal="right"/>
      <protection locked="0"/>
    </xf>
    <xf numFmtId="0" fontId="39" fillId="0" borderId="0" xfId="37" applyFont="1" applyFill="1" applyBorder="1" applyAlignment="1" applyProtection="1">
      <protection locked="0"/>
    </xf>
    <xf numFmtId="0" fontId="39" fillId="0" borderId="0" xfId="36" applyFont="1" applyFill="1" applyBorder="1" applyAlignment="1" applyProtection="1">
      <alignment horizontal="right"/>
      <protection locked="0"/>
    </xf>
    <xf numFmtId="4" fontId="38" fillId="0" borderId="0" xfId="37" applyNumberFormat="1" applyFont="1" applyBorder="1"/>
    <xf numFmtId="0" fontId="39" fillId="0" borderId="0" xfId="37" applyFont="1" applyFill="1" applyBorder="1" applyAlignment="1" applyProtection="1">
      <alignment horizontal="left"/>
      <protection locked="0"/>
    </xf>
    <xf numFmtId="0" fontId="41" fillId="0" borderId="64" xfId="37" applyFont="1" applyFill="1" applyBorder="1" applyAlignment="1" applyProtection="1">
      <alignment horizontal="center"/>
      <protection locked="0"/>
    </xf>
    <xf numFmtId="0" fontId="37" fillId="0" borderId="0" xfId="37" applyFont="1" applyFill="1" applyBorder="1" applyAlignment="1" applyProtection="1">
      <alignment horizontal="right"/>
      <protection locked="0"/>
    </xf>
    <xf numFmtId="0" fontId="40" fillId="0" borderId="0" xfId="37" applyFont="1" applyFill="1" applyAlignment="1" applyProtection="1">
      <alignment horizontal="center"/>
      <protection locked="0"/>
    </xf>
    <xf numFmtId="0" fontId="43" fillId="0" borderId="2" xfId="38" applyFont="1" applyBorder="1" applyAlignment="1">
      <alignment horizontal="center"/>
    </xf>
    <xf numFmtId="0" fontId="43" fillId="0" borderId="1" xfId="38" applyFont="1" applyFill="1" applyBorder="1" applyAlignment="1">
      <alignment horizontal="center"/>
    </xf>
    <xf numFmtId="0" fontId="38" fillId="21" borderId="1" xfId="38" applyFont="1" applyFill="1" applyBorder="1" applyAlignment="1">
      <alignment horizontal="center"/>
    </xf>
    <xf numFmtId="0" fontId="38" fillId="2" borderId="1" xfId="38" applyFont="1" applyFill="1" applyBorder="1" applyAlignment="1">
      <alignment wrapText="1"/>
    </xf>
    <xf numFmtId="0" fontId="38" fillId="2" borderId="1" xfId="38" applyFont="1" applyFill="1" applyBorder="1" applyAlignment="1">
      <alignment horizontal="center" wrapText="1"/>
    </xf>
    <xf numFmtId="9" fontId="38" fillId="2" borderId="1" xfId="38" applyNumberFormat="1" applyFont="1" applyFill="1" applyBorder="1" applyAlignment="1">
      <alignment horizontal="center" wrapText="1"/>
    </xf>
    <xf numFmtId="3" fontId="38" fillId="2" borderId="1" xfId="38" applyNumberFormat="1" applyFont="1" applyFill="1" applyBorder="1" applyAlignment="1">
      <alignment horizontal="center" wrapText="1"/>
    </xf>
    <xf numFmtId="1" fontId="38" fillId="0" borderId="1" xfId="38" applyNumberFormat="1" applyFont="1" applyFill="1" applyBorder="1" applyAlignment="1">
      <alignment horizontal="center"/>
    </xf>
    <xf numFmtId="173" fontId="38" fillId="2" borderId="1" xfId="38" applyNumberFormat="1" applyFont="1" applyFill="1" applyBorder="1" applyAlignment="1"/>
    <xf numFmtId="0" fontId="38" fillId="2" borderId="1" xfId="38" applyFont="1" applyFill="1" applyBorder="1" applyAlignment="1">
      <alignment horizontal="center"/>
    </xf>
    <xf numFmtId="0" fontId="38" fillId="2" borderId="0" xfId="38" applyFont="1" applyFill="1" applyAlignment="1"/>
    <xf numFmtId="3" fontId="38" fillId="0" borderId="1" xfId="38" applyNumberFormat="1" applyFont="1" applyFill="1" applyBorder="1" applyAlignment="1">
      <alignment horizontal="center" wrapText="1"/>
    </xf>
    <xf numFmtId="3" fontId="39" fillId="0" borderId="0" xfId="37" applyNumberFormat="1" applyFont="1" applyFill="1" applyBorder="1" applyAlignment="1" applyProtection="1">
      <alignment horizontal="center"/>
      <protection locked="0"/>
    </xf>
    <xf numFmtId="172" fontId="39" fillId="0" borderId="0" xfId="37" applyNumberFormat="1" applyFont="1" applyFill="1" applyBorder="1" applyAlignment="1" applyProtection="1">
      <protection locked="0"/>
    </xf>
    <xf numFmtId="3" fontId="38" fillId="0" borderId="0" xfId="37" applyNumberFormat="1" applyFont="1" applyFill="1" applyBorder="1" applyAlignment="1" applyProtection="1">
      <alignment horizontal="center"/>
      <protection locked="0"/>
    </xf>
    <xf numFmtId="174" fontId="40" fillId="0" borderId="0" xfId="37" applyNumberFormat="1" applyFont="1" applyFill="1" applyAlignment="1" applyProtection="1">
      <protection locked="0"/>
    </xf>
    <xf numFmtId="0" fontId="38" fillId="0" borderId="62" xfId="39" applyFont="1" applyFill="1" applyBorder="1" applyAlignment="1" applyProtection="1">
      <alignment horizontal="center"/>
      <protection locked="0"/>
    </xf>
    <xf numFmtId="0" fontId="38" fillId="0" borderId="66" xfId="39" applyFont="1" applyFill="1" applyBorder="1" applyAlignment="1" applyProtection="1">
      <alignment horizontal="center"/>
      <protection locked="0"/>
    </xf>
    <xf numFmtId="172" fontId="40" fillId="0" borderId="0" xfId="37" applyNumberFormat="1" applyFont="1" applyFill="1" applyAlignment="1" applyProtection="1">
      <protection locked="0"/>
    </xf>
    <xf numFmtId="3" fontId="43" fillId="0" borderId="1" xfId="39" applyNumberFormat="1" applyFont="1" applyFill="1" applyBorder="1" applyAlignment="1" applyProtection="1">
      <alignment horizontal="center"/>
      <protection locked="0"/>
    </xf>
    <xf numFmtId="173" fontId="43" fillId="0" borderId="1" xfId="38" applyNumberFormat="1" applyFont="1" applyFill="1" applyBorder="1" applyAlignment="1"/>
    <xf numFmtId="9" fontId="43" fillId="0" borderId="1" xfId="37" applyNumberFormat="1" applyFont="1" applyFill="1" applyBorder="1" applyAlignment="1">
      <alignment horizontal="center"/>
    </xf>
    <xf numFmtId="0" fontId="38" fillId="0" borderId="0" xfId="37" applyFont="1" applyFill="1"/>
    <xf numFmtId="3" fontId="39" fillId="0" borderId="1" xfId="37" applyNumberFormat="1" applyFont="1" applyFill="1" applyBorder="1" applyAlignment="1" applyProtection="1">
      <alignment horizontal="center"/>
      <protection locked="0"/>
    </xf>
    <xf numFmtId="175" fontId="39" fillId="0" borderId="1" xfId="37" applyNumberFormat="1" applyFont="1" applyFill="1" applyBorder="1" applyAlignment="1" applyProtection="1">
      <alignment horizontal="right"/>
      <protection locked="0"/>
    </xf>
    <xf numFmtId="0" fontId="40" fillId="0" borderId="25" xfId="37" applyFont="1" applyFill="1" applyBorder="1" applyAlignment="1" applyProtection="1">
      <protection locked="0"/>
    </xf>
    <xf numFmtId="176" fontId="39" fillId="0" borderId="1" xfId="39" applyNumberFormat="1" applyFont="1" applyFill="1" applyBorder="1" applyAlignment="1" applyProtection="1">
      <protection locked="0"/>
    </xf>
    <xf numFmtId="0" fontId="38" fillId="0" borderId="0" xfId="39" applyFont="1" applyFill="1" applyBorder="1" applyAlignment="1" applyProtection="1">
      <alignment horizontal="right"/>
      <protection locked="0"/>
    </xf>
    <xf numFmtId="0" fontId="38" fillId="0" borderId="0" xfId="39" applyFont="1" applyFill="1" applyBorder="1" applyAlignment="1" applyProtection="1">
      <protection locked="0"/>
    </xf>
    <xf numFmtId="0" fontId="38" fillId="0" borderId="0" xfId="39" applyFont="1" applyFill="1" applyBorder="1" applyAlignment="1" applyProtection="1">
      <alignment horizontal="center"/>
      <protection locked="0"/>
    </xf>
    <xf numFmtId="176" fontId="38" fillId="0" borderId="0" xfId="39" applyNumberFormat="1" applyFont="1" applyFill="1" applyBorder="1" applyAlignment="1" applyProtection="1">
      <protection locked="0"/>
    </xf>
    <xf numFmtId="3" fontId="44" fillId="0" borderId="0" xfId="37" applyNumberFormat="1" applyFont="1" applyFill="1" applyAlignment="1" applyProtection="1">
      <protection locked="0"/>
    </xf>
    <xf numFmtId="173" fontId="40" fillId="0" borderId="0" xfId="37" applyNumberFormat="1" applyFont="1" applyFill="1" applyAlignment="1" applyProtection="1">
      <protection locked="0"/>
    </xf>
    <xf numFmtId="0" fontId="38" fillId="0" borderId="0" xfId="39" applyFont="1" applyFill="1" applyAlignment="1" applyProtection="1">
      <protection locked="0"/>
    </xf>
    <xf numFmtId="0" fontId="45" fillId="0" borderId="0" xfId="13" applyFont="1" applyAlignment="1">
      <alignment horizontal="centerContinuous"/>
    </xf>
    <xf numFmtId="0" fontId="38" fillId="0" borderId="0" xfId="13" applyFont="1" applyAlignment="1">
      <alignment horizontal="centerContinuous"/>
    </xf>
    <xf numFmtId="0" fontId="46" fillId="0" borderId="0" xfId="37" applyFont="1" applyAlignment="1">
      <alignment horizontal="left"/>
    </xf>
    <xf numFmtId="0" fontId="46" fillId="0" borderId="0" xfId="37" applyFont="1"/>
    <xf numFmtId="0" fontId="45" fillId="0" borderId="0" xfId="13" applyFont="1" applyAlignment="1">
      <alignment horizontal="center"/>
    </xf>
    <xf numFmtId="0" fontId="38" fillId="0" borderId="0" xfId="13" applyFont="1"/>
    <xf numFmtId="0" fontId="45" fillId="0" borderId="73" xfId="13" applyFont="1" applyBorder="1" applyAlignment="1">
      <alignment horizontal="center"/>
    </xf>
    <xf numFmtId="0" fontId="39" fillId="0" borderId="74" xfId="13" applyFont="1" applyBorder="1" applyAlignment="1">
      <alignment horizontal="center"/>
    </xf>
    <xf numFmtId="0" fontId="39" fillId="21" borderId="28" xfId="13" applyFont="1" applyFill="1" applyBorder="1" applyAlignment="1">
      <alignment horizontal="center"/>
    </xf>
    <xf numFmtId="0" fontId="45" fillId="0" borderId="50" xfId="13" applyFont="1" applyBorder="1"/>
    <xf numFmtId="0" fontId="39" fillId="0" borderId="60" xfId="13" applyFont="1" applyBorder="1" applyAlignment="1">
      <alignment horizontal="center"/>
    </xf>
    <xf numFmtId="166" fontId="39" fillId="0" borderId="60" xfId="13" applyNumberFormat="1" applyFont="1" applyBorder="1" applyAlignment="1">
      <alignment horizontal="center"/>
    </xf>
    <xf numFmtId="9" fontId="39" fillId="21" borderId="33" xfId="13" applyNumberFormat="1" applyFont="1" applyFill="1" applyBorder="1" applyAlignment="1">
      <alignment horizontal="center"/>
    </xf>
    <xf numFmtId="0" fontId="45" fillId="0" borderId="26" xfId="13" applyFont="1" applyBorder="1"/>
    <xf numFmtId="0" fontId="39" fillId="0" borderId="27" xfId="13" applyFont="1" applyBorder="1" applyAlignment="1">
      <alignment horizontal="center"/>
    </xf>
    <xf numFmtId="0" fontId="39" fillId="0" borderId="0" xfId="13" applyFont="1" applyBorder="1" applyAlignment="1">
      <alignment horizontal="center"/>
    </xf>
    <xf numFmtId="166" fontId="39" fillId="0" borderId="27" xfId="13" applyNumberFormat="1" applyFont="1" applyBorder="1" applyAlignment="1">
      <alignment horizontal="center"/>
    </xf>
    <xf numFmtId="9" fontId="39" fillId="0" borderId="27" xfId="13" applyNumberFormat="1" applyFont="1" applyFill="1" applyBorder="1" applyAlignment="1">
      <alignment horizontal="center"/>
    </xf>
    <xf numFmtId="0" fontId="46" fillId="0" borderId="0" xfId="37" applyFont="1" applyBorder="1" applyAlignment="1">
      <alignment horizontal="left"/>
    </xf>
    <xf numFmtId="0" fontId="39" fillId="0" borderId="13" xfId="13" applyFont="1" applyFill="1" applyBorder="1" applyAlignment="1">
      <alignment horizontal="center"/>
    </xf>
    <xf numFmtId="0" fontId="39" fillId="0" borderId="75" xfId="13" applyFont="1" applyBorder="1" applyAlignment="1">
      <alignment horizontal="center"/>
    </xf>
    <xf numFmtId="4" fontId="39" fillId="21" borderId="75" xfId="13" applyNumberFormat="1" applyFont="1" applyFill="1" applyBorder="1"/>
    <xf numFmtId="4" fontId="39" fillId="21" borderId="16" xfId="13" applyNumberFormat="1" applyFont="1" applyFill="1" applyBorder="1" applyAlignment="1">
      <alignment horizontal="right"/>
    </xf>
    <xf numFmtId="0" fontId="39" fillId="0" borderId="26" xfId="13" applyFont="1" applyFill="1" applyBorder="1" applyAlignment="1">
      <alignment horizontal="center"/>
    </xf>
    <xf numFmtId="4" fontId="39" fillId="0" borderId="0" xfId="13" applyNumberFormat="1" applyFont="1" applyFill="1" applyBorder="1"/>
    <xf numFmtId="4" fontId="39" fillId="0" borderId="27" xfId="13" applyNumberFormat="1" applyFont="1" applyFill="1" applyBorder="1"/>
    <xf numFmtId="4" fontId="39" fillId="0" borderId="27" xfId="13" applyNumberFormat="1" applyFont="1" applyFill="1" applyBorder="1" applyAlignment="1">
      <alignment horizontal="right"/>
    </xf>
    <xf numFmtId="0" fontId="39" fillId="21" borderId="13" xfId="13" applyFont="1" applyFill="1" applyBorder="1"/>
    <xf numFmtId="0" fontId="39" fillId="21" borderId="75" xfId="13" applyFont="1" applyFill="1" applyBorder="1" applyAlignment="1">
      <alignment horizontal="center"/>
    </xf>
    <xf numFmtId="4" fontId="39" fillId="21" borderId="16" xfId="13" applyNumberFormat="1" applyFont="1" applyFill="1" applyBorder="1"/>
    <xf numFmtId="0" fontId="46" fillId="0" borderId="0" xfId="40" applyFont="1"/>
    <xf numFmtId="4" fontId="46" fillId="0" borderId="0" xfId="40" applyNumberFormat="1" applyFont="1"/>
    <xf numFmtId="4" fontId="38" fillId="0" borderId="0" xfId="13" applyNumberFormat="1" applyFont="1"/>
    <xf numFmtId="4" fontId="38" fillId="0" borderId="0" xfId="13" applyNumberFormat="1" applyFont="1" applyFill="1"/>
    <xf numFmtId="0" fontId="46" fillId="0" borderId="0" xfId="37" applyFont="1" applyFill="1" applyAlignment="1">
      <alignment horizontal="left"/>
    </xf>
    <xf numFmtId="0" fontId="45" fillId="0" borderId="0" xfId="13" applyFont="1" applyAlignment="1">
      <alignment horizontal="center"/>
    </xf>
    <xf numFmtId="0" fontId="45" fillId="0" borderId="80" xfId="13" applyFont="1" applyBorder="1"/>
    <xf numFmtId="0" fontId="39" fillId="0" borderId="81" xfId="13" applyFont="1" applyBorder="1" applyAlignment="1">
      <alignment horizontal="center"/>
    </xf>
    <xf numFmtId="166" fontId="39" fillId="0" borderId="81" xfId="13" applyNumberFormat="1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14" fontId="31" fillId="0" borderId="1" xfId="0" applyNumberFormat="1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18" borderId="56" xfId="0" applyFont="1" applyFill="1" applyBorder="1" applyAlignment="1">
      <alignment horizontal="center"/>
    </xf>
    <xf numFmtId="0" fontId="31" fillId="18" borderId="52" xfId="0" applyFont="1" applyFill="1" applyBorder="1" applyAlignment="1">
      <alignment horizontal="center"/>
    </xf>
    <xf numFmtId="0" fontId="31" fillId="18" borderId="53" xfId="0" applyFont="1" applyFill="1" applyBorder="1" applyAlignment="1">
      <alignment horizontal="center"/>
    </xf>
    <xf numFmtId="0" fontId="38" fillId="21" borderId="67" xfId="38" applyFont="1" applyFill="1" applyBorder="1" applyAlignment="1">
      <alignment horizontal="center"/>
    </xf>
    <xf numFmtId="0" fontId="38" fillId="21" borderId="5" xfId="38" applyFont="1" applyFill="1" applyBorder="1" applyAlignment="1">
      <alignment horizontal="center"/>
    </xf>
    <xf numFmtId="0" fontId="41" fillId="0" borderId="63" xfId="37" applyFont="1" applyFill="1" applyBorder="1" applyAlignment="1" applyProtection="1">
      <alignment horizontal="center" vertical="center"/>
      <protection locked="0"/>
    </xf>
    <xf numFmtId="0" fontId="41" fillId="0" borderId="72" xfId="37" applyFont="1" applyFill="1" applyBorder="1" applyAlignment="1" applyProtection="1">
      <alignment horizontal="center" vertical="center"/>
      <protection locked="0"/>
    </xf>
    <xf numFmtId="0" fontId="41" fillId="0" borderId="70" xfId="37" applyFont="1" applyFill="1" applyBorder="1" applyAlignment="1" applyProtection="1">
      <alignment horizontal="center" vertical="center"/>
      <protection locked="0"/>
    </xf>
    <xf numFmtId="0" fontId="41" fillId="0" borderId="0" xfId="37" applyFont="1" applyFill="1" applyBorder="1" applyAlignment="1" applyProtection="1">
      <alignment horizontal="center" vertical="center"/>
      <protection locked="0"/>
    </xf>
    <xf numFmtId="0" fontId="42" fillId="0" borderId="1" xfId="39" applyFont="1" applyFill="1" applyBorder="1" applyAlignment="1" applyProtection="1">
      <alignment horizontal="left"/>
      <protection locked="0"/>
    </xf>
    <xf numFmtId="0" fontId="39" fillId="0" borderId="1" xfId="39" applyFont="1" applyFill="1" applyBorder="1" applyAlignment="1" applyProtection="1">
      <alignment horizontal="left"/>
      <protection locked="0"/>
    </xf>
    <xf numFmtId="0" fontId="39" fillId="0" borderId="1" xfId="37" applyFont="1" applyFill="1" applyBorder="1" applyAlignment="1" applyProtection="1">
      <alignment horizontal="left"/>
      <protection locked="0"/>
    </xf>
    <xf numFmtId="0" fontId="39" fillId="0" borderId="0" xfId="37" applyFont="1" applyFill="1" applyBorder="1" applyAlignment="1" applyProtection="1">
      <alignment horizontal="left"/>
      <protection locked="0"/>
    </xf>
    <xf numFmtId="0" fontId="39" fillId="0" borderId="0" xfId="36" applyFont="1" applyFill="1" applyBorder="1" applyAlignment="1" applyProtection="1">
      <alignment horizontal="center"/>
      <protection locked="0"/>
    </xf>
    <xf numFmtId="14" fontId="39" fillId="0" borderId="0" xfId="37" applyNumberFormat="1" applyFont="1" applyFill="1" applyBorder="1" applyAlignment="1" applyProtection="1">
      <alignment horizontal="left"/>
      <protection locked="0"/>
    </xf>
    <xf numFmtId="0" fontId="39" fillId="0" borderId="1" xfId="38" applyFont="1" applyFill="1" applyBorder="1" applyAlignment="1">
      <alignment horizontal="left"/>
    </xf>
    <xf numFmtId="0" fontId="38" fillId="0" borderId="62" xfId="37" applyFont="1" applyFill="1" applyBorder="1" applyAlignment="1" applyProtection="1">
      <alignment horizontal="center" vertical="center"/>
      <protection locked="0"/>
    </xf>
    <xf numFmtId="0" fontId="38" fillId="0" borderId="65" xfId="37" applyFont="1" applyFill="1" applyBorder="1" applyAlignment="1" applyProtection="1">
      <alignment horizontal="center" vertical="center"/>
      <protection locked="0"/>
    </xf>
    <xf numFmtId="0" fontId="38" fillId="0" borderId="71" xfId="37" applyFont="1" applyFill="1" applyBorder="1" applyAlignment="1" applyProtection="1">
      <alignment horizontal="center" vertical="center"/>
      <protection locked="0"/>
    </xf>
    <xf numFmtId="0" fontId="38" fillId="0" borderId="63" xfId="37" applyFont="1" applyFill="1" applyBorder="1" applyAlignment="1" applyProtection="1">
      <alignment horizontal="center" vertical="center" wrapText="1"/>
      <protection locked="0"/>
    </xf>
    <xf numFmtId="0" fontId="38" fillId="0" borderId="70" xfId="37" applyFont="1" applyFill="1" applyBorder="1" applyAlignment="1" applyProtection="1">
      <alignment horizontal="center" vertical="center"/>
      <protection locked="0"/>
    </xf>
    <xf numFmtId="0" fontId="42" fillId="20" borderId="67" xfId="38" applyFont="1" applyFill="1" applyBorder="1" applyAlignment="1">
      <alignment horizontal="center"/>
    </xf>
    <xf numFmtId="0" fontId="42" fillId="20" borderId="68" xfId="38" applyFont="1" applyFill="1" applyBorder="1" applyAlignment="1">
      <alignment horizontal="center"/>
    </xf>
    <xf numFmtId="0" fontId="42" fillId="20" borderId="5" xfId="38" applyFont="1" applyFill="1" applyBorder="1" applyAlignment="1">
      <alignment horizontal="center"/>
    </xf>
    <xf numFmtId="0" fontId="41" fillId="0" borderId="62" xfId="37" applyFont="1" applyFill="1" applyBorder="1" applyAlignment="1" applyProtection="1">
      <alignment horizontal="center" vertical="center"/>
      <protection locked="0"/>
    </xf>
    <xf numFmtId="0" fontId="41" fillId="0" borderId="65" xfId="37" applyFont="1" applyFill="1" applyBorder="1" applyAlignment="1" applyProtection="1">
      <alignment horizontal="center" vertical="center"/>
      <protection locked="0"/>
    </xf>
    <xf numFmtId="0" fontId="38" fillId="0" borderId="66" xfId="37" applyFont="1" applyFill="1" applyBorder="1" applyAlignment="1" applyProtection="1">
      <alignment horizontal="center" vertical="center"/>
      <protection locked="0"/>
    </xf>
    <xf numFmtId="0" fontId="38" fillId="0" borderId="69" xfId="37" applyFont="1" applyFill="1" applyBorder="1" applyAlignment="1" applyProtection="1">
      <alignment horizontal="center" vertical="center"/>
      <protection locked="0"/>
    </xf>
    <xf numFmtId="0" fontId="38" fillId="0" borderId="62" xfId="37" applyFont="1" applyFill="1" applyBorder="1" applyAlignment="1" applyProtection="1">
      <alignment horizontal="center" vertical="center" wrapText="1"/>
      <protection locked="0"/>
    </xf>
    <xf numFmtId="0" fontId="38" fillId="0" borderId="65" xfId="37" applyFont="1" applyFill="1" applyBorder="1" applyAlignment="1" applyProtection="1">
      <alignment horizontal="center" vertical="center" wrapText="1"/>
      <protection locked="0"/>
    </xf>
    <xf numFmtId="0" fontId="45" fillId="0" borderId="0" xfId="13" applyFont="1" applyAlignment="1">
      <alignment horizontal="center"/>
    </xf>
    <xf numFmtId="0" fontId="39" fillId="0" borderId="78" xfId="13" applyFont="1" applyBorder="1" applyAlignment="1">
      <alignment horizontal="center" vertical="center"/>
    </xf>
    <xf numFmtId="0" fontId="39" fillId="0" borderId="79" xfId="13" applyFont="1" applyBorder="1" applyAlignment="1">
      <alignment horizontal="center" vertical="center"/>
    </xf>
    <xf numFmtId="0" fontId="39" fillId="0" borderId="58" xfId="13" applyFont="1" applyBorder="1" applyAlignment="1">
      <alignment horizontal="center" vertical="center"/>
    </xf>
  </cellXfs>
  <cellStyles count="41">
    <cellStyle name="Comma 2" xfId="1"/>
    <cellStyle name="Comma 27 2" xfId="16"/>
    <cellStyle name="Comma 3" xfId="2"/>
    <cellStyle name="date 3" xfId="3"/>
    <cellStyle name="Excel Built-in Normal" xfId="4"/>
    <cellStyle name="Normal" xfId="0" builtinId="0"/>
    <cellStyle name="Normal 10" xfId="32"/>
    <cellStyle name="Normal 10 2" xfId="28"/>
    <cellStyle name="Normal 11" xfId="29"/>
    <cellStyle name="Normal 12" xfId="5"/>
    <cellStyle name="Normal 2" xfId="6"/>
    <cellStyle name="Normal 2 10" xfId="20"/>
    <cellStyle name="Normal 2 10 2" xfId="34"/>
    <cellStyle name="Normal 2 2" xfId="27"/>
    <cellStyle name="Normal 2 2 2" xfId="7"/>
    <cellStyle name="Normal 2 2 3" xfId="26"/>
    <cellStyle name="Normal 2 3" xfId="23"/>
    <cellStyle name="Normal 2 4 2 4" xfId="24"/>
    <cellStyle name="Normal 2 8" xfId="21"/>
    <cellStyle name="Normal 21" xfId="8"/>
    <cellStyle name="Normal 28 2" xfId="18"/>
    <cellStyle name="Normal 28 2 2" xfId="40"/>
    <cellStyle name="Normal 3" xfId="25"/>
    <cellStyle name="Normal 3 2" xfId="9"/>
    <cellStyle name="Normal 4" xfId="22"/>
    <cellStyle name="Normal 4 2" xfId="35"/>
    <cellStyle name="Normal 5" xfId="33"/>
    <cellStyle name="Normal 6" xfId="30"/>
    <cellStyle name="Normal 7" xfId="37"/>
    <cellStyle name="Normal 9" xfId="10"/>
    <cellStyle name="Normal 9 2" xfId="31"/>
    <cellStyle name="Normal_Bulgaria Schedule Overview (24.09.04)not send" xfId="36"/>
    <cellStyle name="Normal_Channel Split Jan to May 09" xfId="11"/>
    <cellStyle name="Normal_internet plan" xfId="39"/>
    <cellStyle name="Normal_MediaPlan- Toshiba-PS-040308" xfId="38"/>
    <cellStyle name="Percent" xfId="14" builtinId="5"/>
    <cellStyle name="Percent 2" xfId="12"/>
    <cellStyle name="Percent 27 2" xfId="17"/>
    <cellStyle name="Percent 3 5" xfId="19"/>
    <cellStyle name="Style 1" xfId="13"/>
    <cellStyle name="Стил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8" name="Line 1">
          <a:extLst>
            <a:ext uri="{FF2B5EF4-FFF2-40B4-BE49-F238E27FC236}">
              <a16:creationId xmlns:a16="http://schemas.microsoft.com/office/drawing/2014/main" xmlns="" id="{00000000-0008-0000-0300-000010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9" name="Line 2">
          <a:extLst>
            <a:ext uri="{FF2B5EF4-FFF2-40B4-BE49-F238E27FC236}">
              <a16:creationId xmlns:a16="http://schemas.microsoft.com/office/drawing/2014/main" xmlns="" id="{00000000-0008-0000-0300-000011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0" name="Line 3">
          <a:extLst>
            <a:ext uri="{FF2B5EF4-FFF2-40B4-BE49-F238E27FC236}">
              <a16:creationId xmlns:a16="http://schemas.microsoft.com/office/drawing/2014/main" xmlns="" id="{00000000-0008-0000-0300-000012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1" name="Line 4">
          <a:extLst>
            <a:ext uri="{FF2B5EF4-FFF2-40B4-BE49-F238E27FC236}">
              <a16:creationId xmlns:a16="http://schemas.microsoft.com/office/drawing/2014/main" xmlns="" id="{00000000-0008-0000-0300-000013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2" name="Line 5">
          <a:extLst>
            <a:ext uri="{FF2B5EF4-FFF2-40B4-BE49-F238E27FC236}">
              <a16:creationId xmlns:a16="http://schemas.microsoft.com/office/drawing/2014/main" xmlns="" id="{00000000-0008-0000-0300-000014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3" name="Line 6">
          <a:extLst>
            <a:ext uri="{FF2B5EF4-FFF2-40B4-BE49-F238E27FC236}">
              <a16:creationId xmlns:a16="http://schemas.microsoft.com/office/drawing/2014/main" xmlns="" id="{00000000-0008-0000-0300-000015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4" name="Line 7">
          <a:extLst>
            <a:ext uri="{FF2B5EF4-FFF2-40B4-BE49-F238E27FC236}">
              <a16:creationId xmlns:a16="http://schemas.microsoft.com/office/drawing/2014/main" xmlns="" id="{00000000-0008-0000-0300-000016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8375" name="Line 8">
          <a:extLst>
            <a:ext uri="{FF2B5EF4-FFF2-40B4-BE49-F238E27FC236}">
              <a16:creationId xmlns:a16="http://schemas.microsoft.com/office/drawing/2014/main" xmlns="" id="{00000000-0008-0000-0300-0000177C03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6" name="Line 9">
          <a:extLst>
            <a:ext uri="{FF2B5EF4-FFF2-40B4-BE49-F238E27FC236}">
              <a16:creationId xmlns:a16="http://schemas.microsoft.com/office/drawing/2014/main" xmlns="" id="{00000000-0008-0000-0300-000018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7" name="Line 10">
          <a:extLst>
            <a:ext uri="{FF2B5EF4-FFF2-40B4-BE49-F238E27FC236}">
              <a16:creationId xmlns:a16="http://schemas.microsoft.com/office/drawing/2014/main" xmlns="" id="{00000000-0008-0000-0300-000019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8" name="Line 11">
          <a:extLst>
            <a:ext uri="{FF2B5EF4-FFF2-40B4-BE49-F238E27FC236}">
              <a16:creationId xmlns:a16="http://schemas.microsoft.com/office/drawing/2014/main" xmlns="" id="{00000000-0008-0000-0300-00001A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9" name="Line 12">
          <a:extLst>
            <a:ext uri="{FF2B5EF4-FFF2-40B4-BE49-F238E27FC236}">
              <a16:creationId xmlns:a16="http://schemas.microsoft.com/office/drawing/2014/main" xmlns="" id="{00000000-0008-0000-0300-00001B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0" name="Line 13">
          <a:extLst>
            <a:ext uri="{FF2B5EF4-FFF2-40B4-BE49-F238E27FC236}">
              <a16:creationId xmlns:a16="http://schemas.microsoft.com/office/drawing/2014/main" xmlns="" id="{00000000-0008-0000-0300-00001C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1" name="Line 14">
          <a:extLst>
            <a:ext uri="{FF2B5EF4-FFF2-40B4-BE49-F238E27FC236}">
              <a16:creationId xmlns:a16="http://schemas.microsoft.com/office/drawing/2014/main" xmlns="" id="{00000000-0008-0000-0300-00001D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2" name="Line 15">
          <a:extLst>
            <a:ext uri="{FF2B5EF4-FFF2-40B4-BE49-F238E27FC236}">
              <a16:creationId xmlns:a16="http://schemas.microsoft.com/office/drawing/2014/main" xmlns="" id="{00000000-0008-0000-0300-00001E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3" name="Line 16">
          <a:extLst>
            <a:ext uri="{FF2B5EF4-FFF2-40B4-BE49-F238E27FC236}">
              <a16:creationId xmlns:a16="http://schemas.microsoft.com/office/drawing/2014/main" xmlns="" id="{00000000-0008-0000-0300-00001F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9"/>
  <sheetViews>
    <sheetView showGridLines="0" zoomScale="75" zoomScaleNormal="75" workbookViewId="0">
      <pane xSplit="1" topLeftCell="B1" activePane="topRight" state="frozen"/>
      <selection activeCell="I260" sqref="I260"/>
      <selection pane="topRight" activeCell="H37" sqref="H37"/>
    </sheetView>
  </sheetViews>
  <sheetFormatPr defaultColWidth="9.140625" defaultRowHeight="0" customHeight="1" zeroHeight="1" x14ac:dyDescent="0.15"/>
  <cols>
    <col min="1" max="1" width="5.140625" style="159" customWidth="1"/>
    <col min="2" max="2" width="21.5703125" style="159" customWidth="1"/>
    <col min="3" max="5" width="15.7109375" style="159" customWidth="1"/>
    <col min="6" max="6" width="15.7109375" style="159" hidden="1" customWidth="1"/>
    <col min="7" max="7" width="13.42578125" style="159" customWidth="1"/>
    <col min="8" max="8" width="10.140625" style="159" customWidth="1"/>
    <col min="9" max="9" width="13.42578125" style="159" customWidth="1"/>
    <col min="10" max="10" width="6.5703125" style="159" customWidth="1"/>
    <col min="11" max="12" width="15.7109375" style="159" customWidth="1"/>
    <col min="13" max="13" width="11.5703125" style="159" customWidth="1"/>
    <col min="14" max="17" width="15.7109375" style="159" customWidth="1"/>
    <col min="18" max="31" width="4.7109375" style="162" customWidth="1"/>
    <col min="32" max="32" width="4.7109375" style="158" customWidth="1"/>
    <col min="33" max="16384" width="9.140625" style="158"/>
  </cols>
  <sheetData>
    <row r="1" spans="1:31" s="160" customFormat="1" ht="20.100000000000001" customHeight="1" thickBot="1" x14ac:dyDescent="0.2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2" spans="1:31" s="160" customFormat="1" ht="20.100000000000001" customHeight="1" x14ac:dyDescent="0.2">
      <c r="A2" s="159"/>
      <c r="B2" s="163" t="s">
        <v>5</v>
      </c>
      <c r="C2" s="307" t="s">
        <v>224</v>
      </c>
      <c r="D2" s="308"/>
      <c r="E2" s="164"/>
      <c r="F2" s="164"/>
      <c r="G2" s="164"/>
      <c r="H2" s="164"/>
      <c r="I2" s="164"/>
      <c r="J2" s="164"/>
      <c r="K2" s="164"/>
      <c r="L2" s="165"/>
      <c r="M2" s="164"/>
      <c r="N2" s="164"/>
      <c r="O2" s="165"/>
      <c r="P2" s="165"/>
      <c r="Q2" s="165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</row>
    <row r="3" spans="1:31" s="160" customFormat="1" ht="20.100000000000001" customHeight="1" x14ac:dyDescent="0.2">
      <c r="A3" s="159"/>
      <c r="B3" s="166" t="s">
        <v>6</v>
      </c>
      <c r="C3" s="309" t="s">
        <v>292</v>
      </c>
      <c r="D3" s="310"/>
      <c r="E3" s="164"/>
      <c r="F3" s="164"/>
      <c r="G3" s="164"/>
      <c r="H3" s="164"/>
      <c r="I3" s="164"/>
      <c r="J3" s="164"/>
      <c r="K3" s="164"/>
      <c r="L3" s="165"/>
      <c r="M3" s="164"/>
      <c r="N3" s="164"/>
      <c r="O3" s="165"/>
      <c r="P3" s="165"/>
      <c r="Q3" s="165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</row>
    <row r="4" spans="1:31" s="160" customFormat="1" ht="20.100000000000001" customHeight="1" x14ac:dyDescent="0.2">
      <c r="A4" s="159"/>
      <c r="B4" s="166" t="s">
        <v>7</v>
      </c>
      <c r="C4" s="311" t="s">
        <v>298</v>
      </c>
      <c r="D4" s="310"/>
      <c r="E4" s="167"/>
      <c r="F4" s="167"/>
      <c r="G4" s="164"/>
      <c r="H4" s="164"/>
      <c r="I4" s="164"/>
      <c r="J4" s="164"/>
      <c r="K4" s="164"/>
      <c r="L4" s="165"/>
      <c r="M4" s="164"/>
      <c r="N4" s="164"/>
      <c r="O4" s="165"/>
      <c r="P4" s="165"/>
      <c r="Q4" s="165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</row>
    <row r="5" spans="1:31" s="160" customFormat="1" ht="20.100000000000001" customHeight="1" thickBot="1" x14ac:dyDescent="0.25">
      <c r="A5" s="159"/>
      <c r="B5" s="168" t="s">
        <v>4</v>
      </c>
      <c r="C5" s="312" t="s">
        <v>288</v>
      </c>
      <c r="D5" s="313"/>
      <c r="E5" s="164"/>
      <c r="F5" s="164"/>
      <c r="G5" s="164"/>
      <c r="H5" s="164"/>
      <c r="I5" s="164"/>
      <c r="J5" s="164"/>
      <c r="K5" s="164"/>
      <c r="L5" s="165"/>
      <c r="M5" s="164"/>
      <c r="N5" s="164"/>
      <c r="O5" s="165"/>
      <c r="P5" s="165"/>
      <c r="Q5" s="165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</row>
    <row r="6" spans="1:31" s="160" customFormat="1" ht="20.100000000000001" customHeight="1" x14ac:dyDescent="0.2">
      <c r="A6" s="159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  <c r="M6" s="164"/>
      <c r="N6" s="164"/>
      <c r="O6" s="165"/>
      <c r="P6" s="165"/>
      <c r="Q6" s="165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</row>
    <row r="7" spans="1:31" s="160" customFormat="1" ht="20.100000000000001" customHeight="1" x14ac:dyDescent="0.2">
      <c r="A7" s="159"/>
      <c r="B7" s="164"/>
      <c r="C7" s="164"/>
      <c r="D7" s="164"/>
      <c r="E7" s="169"/>
      <c r="F7" s="169"/>
      <c r="G7" s="170"/>
      <c r="H7" s="171"/>
      <c r="I7" s="172"/>
      <c r="J7" s="172"/>
      <c r="K7" s="172"/>
      <c r="L7" s="173"/>
      <c r="M7" s="172"/>
      <c r="N7" s="172"/>
      <c r="O7" s="165"/>
      <c r="P7" s="174"/>
      <c r="Q7" s="17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</row>
    <row r="8" spans="1:31" ht="20.100000000000001" customHeight="1" thickBot="1" x14ac:dyDescent="0.25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5"/>
      <c r="M8" s="164"/>
      <c r="N8" s="164"/>
      <c r="O8" s="165"/>
      <c r="P8" s="165"/>
      <c r="Q8" s="165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</row>
    <row r="9" spans="1:31" ht="20.100000000000001" customHeight="1" thickBot="1" x14ac:dyDescent="0.25">
      <c r="B9" s="175"/>
      <c r="C9" s="175"/>
      <c r="D9" s="175"/>
      <c r="E9" s="175"/>
      <c r="F9" s="175"/>
      <c r="G9" s="175"/>
      <c r="H9" s="175"/>
      <c r="I9" s="176"/>
      <c r="J9" s="176"/>
      <c r="K9" s="176"/>
      <c r="L9" s="177"/>
      <c r="M9" s="176"/>
      <c r="N9" s="176"/>
      <c r="O9" s="177"/>
      <c r="P9" s="177"/>
      <c r="Q9" s="177"/>
      <c r="R9" s="314" t="s">
        <v>297</v>
      </c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6"/>
    </row>
    <row r="10" spans="1:31" ht="20.100000000000001" customHeight="1" x14ac:dyDescent="0.2">
      <c r="B10" s="178" t="s">
        <v>245</v>
      </c>
      <c r="C10" s="179" t="s">
        <v>225</v>
      </c>
      <c r="D10" s="179" t="s">
        <v>226</v>
      </c>
      <c r="E10" s="179" t="s">
        <v>227</v>
      </c>
      <c r="F10" s="179" t="s">
        <v>228</v>
      </c>
      <c r="G10" s="179" t="s">
        <v>2</v>
      </c>
      <c r="H10" s="179" t="s">
        <v>229</v>
      </c>
      <c r="I10" s="179" t="s">
        <v>230</v>
      </c>
      <c r="J10" s="179" t="s">
        <v>231</v>
      </c>
      <c r="K10" s="179" t="s">
        <v>232</v>
      </c>
      <c r="L10" s="180" t="s">
        <v>233</v>
      </c>
      <c r="M10" s="179" t="s">
        <v>234</v>
      </c>
      <c r="N10" s="179" t="s">
        <v>235</v>
      </c>
      <c r="O10" s="180" t="s">
        <v>236</v>
      </c>
      <c r="P10" s="180" t="s">
        <v>237</v>
      </c>
      <c r="Q10" s="181" t="s">
        <v>238</v>
      </c>
      <c r="R10" s="211">
        <v>15</v>
      </c>
      <c r="S10" s="211">
        <v>16</v>
      </c>
      <c r="T10" s="211">
        <v>17</v>
      </c>
      <c r="U10" s="211">
        <v>18</v>
      </c>
      <c r="V10" s="211">
        <v>19</v>
      </c>
      <c r="W10" s="211">
        <v>20</v>
      </c>
      <c r="X10" s="211">
        <v>21</v>
      </c>
      <c r="Y10" s="211">
        <v>22</v>
      </c>
      <c r="Z10" s="211">
        <v>23</v>
      </c>
      <c r="AA10" s="211">
        <v>24</v>
      </c>
      <c r="AB10" s="211">
        <v>25</v>
      </c>
      <c r="AC10" s="211">
        <v>26</v>
      </c>
      <c r="AD10" s="211">
        <v>27</v>
      </c>
      <c r="AE10" s="211">
        <v>28</v>
      </c>
    </row>
    <row r="11" spans="1:31" ht="20.100000000000001" customHeight="1" thickBot="1" x14ac:dyDescent="0.25">
      <c r="B11" s="182" t="s">
        <v>246</v>
      </c>
      <c r="C11" s="183"/>
      <c r="D11" s="183" t="s">
        <v>239</v>
      </c>
      <c r="E11" s="183" t="s">
        <v>239</v>
      </c>
      <c r="F11" s="183"/>
      <c r="G11" s="184"/>
      <c r="H11" s="183"/>
      <c r="I11" s="183"/>
      <c r="J11" s="185"/>
      <c r="K11" s="183" t="s">
        <v>240</v>
      </c>
      <c r="L11" s="186" t="s">
        <v>241</v>
      </c>
      <c r="M11" s="183"/>
      <c r="N11" s="183" t="s">
        <v>33</v>
      </c>
      <c r="O11" s="186" t="s">
        <v>240</v>
      </c>
      <c r="P11" s="186" t="s">
        <v>240</v>
      </c>
      <c r="Q11" s="187" t="s">
        <v>242</v>
      </c>
      <c r="R11" s="212" t="s">
        <v>220</v>
      </c>
      <c r="S11" s="213" t="s">
        <v>221</v>
      </c>
      <c r="T11" s="214" t="s">
        <v>222</v>
      </c>
      <c r="U11" s="213" t="s">
        <v>221</v>
      </c>
      <c r="V11" s="215" t="s">
        <v>223</v>
      </c>
      <c r="W11" s="215" t="s">
        <v>243</v>
      </c>
      <c r="X11" s="213" t="s">
        <v>243</v>
      </c>
      <c r="Y11" s="216" t="s">
        <v>220</v>
      </c>
      <c r="Z11" s="213" t="s">
        <v>221</v>
      </c>
      <c r="AA11" s="213" t="s">
        <v>222</v>
      </c>
      <c r="AB11" s="213" t="s">
        <v>221</v>
      </c>
      <c r="AC11" s="215" t="s">
        <v>223</v>
      </c>
      <c r="AD11" s="215" t="s">
        <v>243</v>
      </c>
      <c r="AE11" s="215" t="s">
        <v>243</v>
      </c>
    </row>
    <row r="12" spans="1:31" ht="20.100000000000001" customHeight="1" x14ac:dyDescent="0.2">
      <c r="B12" s="197" t="s">
        <v>291</v>
      </c>
      <c r="C12" s="202">
        <v>9000</v>
      </c>
      <c r="D12" s="198">
        <v>3</v>
      </c>
      <c r="E12" s="198">
        <v>131</v>
      </c>
      <c r="F12" s="199"/>
      <c r="G12" s="198" t="s">
        <v>247</v>
      </c>
      <c r="H12" s="198">
        <f>D12*E12</f>
        <v>393</v>
      </c>
      <c r="I12" s="198" t="s">
        <v>290</v>
      </c>
      <c r="J12" s="204">
        <f>SUM(R12:AE12)</f>
        <v>1</v>
      </c>
      <c r="K12" s="198">
        <f>H12*4.2</f>
        <v>1650.6000000000001</v>
      </c>
      <c r="L12" s="200">
        <f>K12</f>
        <v>1650.6000000000001</v>
      </c>
      <c r="M12" s="198" t="s">
        <v>244</v>
      </c>
      <c r="N12" s="201">
        <v>0.45</v>
      </c>
      <c r="O12" s="200">
        <f t="shared" ref="O12" si="0">J12*L12</f>
        <v>1650.6000000000001</v>
      </c>
      <c r="P12" s="200">
        <f t="shared" ref="P12" si="1">O12-O12*N12</f>
        <v>907.83</v>
      </c>
      <c r="Q12" s="205">
        <f t="shared" ref="Q12" si="2">P12/J12</f>
        <v>907.83</v>
      </c>
      <c r="R12" s="207"/>
      <c r="S12" s="208"/>
      <c r="T12" s="208"/>
      <c r="U12" s="208"/>
      <c r="V12" s="208">
        <v>1</v>
      </c>
      <c r="W12" s="209"/>
      <c r="X12" s="209"/>
      <c r="Y12" s="208"/>
      <c r="Z12" s="208"/>
      <c r="AA12" s="208"/>
      <c r="AB12" s="208"/>
      <c r="AC12" s="208"/>
      <c r="AD12" s="209"/>
      <c r="AE12" s="210"/>
    </row>
    <row r="13" spans="1:31" s="161" customFormat="1" ht="20.100000000000001" customHeight="1" thickBot="1" x14ac:dyDescent="0.25">
      <c r="A13" s="159"/>
      <c r="B13" s="188"/>
      <c r="C13" s="189"/>
      <c r="D13" s="189"/>
      <c r="E13" s="189"/>
      <c r="F13" s="189"/>
      <c r="G13" s="189"/>
      <c r="H13" s="189"/>
      <c r="I13" s="190"/>
      <c r="J13" s="206"/>
      <c r="K13" s="191"/>
      <c r="L13" s="192"/>
      <c r="M13" s="190"/>
      <c r="N13" s="190"/>
      <c r="O13" s="192">
        <f>SUM(O12:O12)</f>
        <v>1650.6000000000001</v>
      </c>
      <c r="P13" s="192">
        <f>SUM(P12:P12)</f>
        <v>907.83</v>
      </c>
      <c r="Q13" s="193"/>
      <c r="R13" s="196">
        <f t="shared" ref="R13:AE13" si="3">SUM(R12:R12)</f>
        <v>0</v>
      </c>
      <c r="S13" s="196">
        <f t="shared" si="3"/>
        <v>0</v>
      </c>
      <c r="T13" s="196">
        <f t="shared" si="3"/>
        <v>0</v>
      </c>
      <c r="U13" s="196">
        <f t="shared" si="3"/>
        <v>0</v>
      </c>
      <c r="V13" s="196">
        <f t="shared" si="3"/>
        <v>1</v>
      </c>
      <c r="W13" s="196">
        <f t="shared" si="3"/>
        <v>0</v>
      </c>
      <c r="X13" s="196">
        <f t="shared" si="3"/>
        <v>0</v>
      </c>
      <c r="Y13" s="196">
        <f t="shared" si="3"/>
        <v>0</v>
      </c>
      <c r="Z13" s="196">
        <f t="shared" si="3"/>
        <v>0</v>
      </c>
      <c r="AA13" s="196">
        <f t="shared" si="3"/>
        <v>0</v>
      </c>
      <c r="AB13" s="196">
        <f t="shared" si="3"/>
        <v>0</v>
      </c>
      <c r="AC13" s="196">
        <f t="shared" si="3"/>
        <v>0</v>
      </c>
      <c r="AD13" s="196">
        <f t="shared" si="3"/>
        <v>0</v>
      </c>
      <c r="AE13" s="203">
        <f t="shared" si="3"/>
        <v>0</v>
      </c>
    </row>
    <row r="14" spans="1:31" s="161" customFormat="1" ht="20.100000000000001" customHeight="1" x14ac:dyDescent="0.2">
      <c r="A14" s="159"/>
      <c r="B14" s="169"/>
      <c r="C14" s="169"/>
      <c r="D14" s="169"/>
      <c r="E14" s="169"/>
      <c r="F14" s="169"/>
      <c r="G14" s="170"/>
      <c r="H14" s="171"/>
      <c r="I14" s="172"/>
      <c r="J14" s="172"/>
      <c r="K14" s="172"/>
      <c r="L14" s="173"/>
      <c r="M14" s="172"/>
      <c r="N14" s="172"/>
      <c r="O14" s="194" t="s">
        <v>250</v>
      </c>
      <c r="P14" s="174">
        <f>P13</f>
        <v>907.83</v>
      </c>
      <c r="Q14" s="17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</row>
    <row r="15" spans="1:31" s="161" customFormat="1" ht="20.100000000000001" customHeight="1" x14ac:dyDescent="0.2">
      <c r="A15" s="159"/>
      <c r="B15" s="169"/>
      <c r="C15" s="169"/>
      <c r="D15" s="169"/>
      <c r="E15" s="169"/>
      <c r="F15" s="169"/>
      <c r="G15" s="170"/>
      <c r="H15" s="171"/>
      <c r="I15" s="172"/>
      <c r="J15" s="195"/>
      <c r="K15" s="172"/>
      <c r="L15" s="173"/>
      <c r="M15" s="172"/>
      <c r="N15" s="172"/>
      <c r="O15" s="194" t="s">
        <v>248</v>
      </c>
      <c r="P15" s="174">
        <f>P14*20%</f>
        <v>181.56600000000003</v>
      </c>
      <c r="Q15" s="17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</row>
    <row r="16" spans="1:31" ht="20.100000000000001" customHeight="1" x14ac:dyDescent="0.2">
      <c r="B16" s="169"/>
      <c r="C16" s="169"/>
      <c r="D16" s="169"/>
      <c r="E16" s="169"/>
      <c r="F16" s="169"/>
      <c r="G16" s="170"/>
      <c r="H16" s="171"/>
      <c r="I16" s="172"/>
      <c r="J16" s="172"/>
      <c r="K16" s="172"/>
      <c r="L16" s="173"/>
      <c r="M16" s="172"/>
      <c r="N16" s="172"/>
      <c r="O16" s="194" t="s">
        <v>249</v>
      </c>
      <c r="P16" s="174">
        <f>P14+P15</f>
        <v>1089.3960000000002</v>
      </c>
      <c r="Q16" s="17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</row>
    <row r="17" spans="1:31" ht="20.100000000000001" customHeight="1" x14ac:dyDescent="0.2">
      <c r="B17" s="175"/>
      <c r="C17" s="175"/>
      <c r="D17" s="175"/>
      <c r="E17" s="175"/>
      <c r="F17" s="175"/>
      <c r="G17" s="175"/>
      <c r="H17" s="175"/>
      <c r="I17" s="176"/>
      <c r="J17" s="176"/>
      <c r="K17" s="176"/>
      <c r="L17" s="177"/>
      <c r="M17" s="176"/>
      <c r="N17" s="176"/>
      <c r="O17" s="177"/>
      <c r="P17" s="177"/>
      <c r="Q17" s="177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</row>
    <row r="18" spans="1:31" ht="20.100000000000001" customHeight="1" x14ac:dyDescent="0.2">
      <c r="B18" s="164"/>
      <c r="C18" s="164"/>
      <c r="D18" s="164"/>
      <c r="E18" s="169"/>
      <c r="F18" s="169"/>
      <c r="G18" s="170"/>
      <c r="H18" s="171"/>
      <c r="I18" s="172"/>
      <c r="J18" s="172"/>
      <c r="K18" s="172"/>
      <c r="L18" s="173"/>
      <c r="M18" s="172"/>
      <c r="N18" s="172"/>
      <c r="O18" s="165"/>
      <c r="P18" s="174"/>
      <c r="Q18" s="17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</row>
    <row r="19" spans="1:31" ht="15" customHeight="1" x14ac:dyDescent="0.2"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5"/>
      <c r="M19" s="164"/>
      <c r="N19" s="164"/>
      <c r="O19" s="165"/>
      <c r="P19" s="165"/>
      <c r="Q19" s="165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</row>
    <row r="20" spans="1:31" ht="13.5" customHeight="1" x14ac:dyDescent="0.2"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5"/>
      <c r="M20" s="164"/>
      <c r="N20" s="164"/>
      <c r="O20" s="165"/>
      <c r="P20" s="165"/>
      <c r="Q20" s="165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</row>
    <row r="21" spans="1:31" ht="12" customHeight="1" x14ac:dyDescent="0.2"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</row>
    <row r="22" spans="1:31" ht="12" customHeight="1" x14ac:dyDescent="0.2"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</row>
    <row r="23" spans="1:31" ht="12" customHeight="1" x14ac:dyDescent="0.2"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</row>
    <row r="24" spans="1:31" ht="12" customHeight="1" x14ac:dyDescent="0.2"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5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</row>
    <row r="25" spans="1:31" ht="12" customHeight="1" x14ac:dyDescent="0.2"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</row>
    <row r="26" spans="1:31" ht="12" customHeight="1" x14ac:dyDescent="0.2"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</row>
    <row r="27" spans="1:31" s="161" customFormat="1" ht="12" customHeight="1" x14ac:dyDescent="0.1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pans="1:31" ht="12" customHeight="1" x14ac:dyDescent="0.15"/>
    <row r="29" spans="1:31" ht="10.5" x14ac:dyDescent="0.15"/>
    <row r="30" spans="1:31" ht="14.25" customHeight="1" x14ac:dyDescent="0.15"/>
    <row r="31" spans="1:31" ht="14.25" customHeight="1" x14ac:dyDescent="0.15"/>
    <row r="32" spans="1:31" ht="10.5" x14ac:dyDescent="0.15"/>
    <row r="33" spans="1:31" ht="10.5" x14ac:dyDescent="0.15"/>
    <row r="34" spans="1:31" ht="10.5" x14ac:dyDescent="0.15"/>
    <row r="35" spans="1:31" ht="10.5" x14ac:dyDescent="0.15"/>
    <row r="36" spans="1:31" ht="10.5" x14ac:dyDescent="0.15"/>
    <row r="37" spans="1:31" ht="10.5" x14ac:dyDescent="0.15"/>
    <row r="38" spans="1:31" ht="10.5" x14ac:dyDescent="0.15"/>
    <row r="39" spans="1:31" ht="10.5" x14ac:dyDescent="0.15"/>
    <row r="40" spans="1:31" ht="10.5" x14ac:dyDescent="0.15"/>
    <row r="41" spans="1:31" ht="10.5" x14ac:dyDescent="0.15"/>
    <row r="42" spans="1:31" ht="10.5" x14ac:dyDescent="0.15"/>
    <row r="43" spans="1:31" ht="10.5" x14ac:dyDescent="0.15"/>
    <row r="44" spans="1:31" ht="10.5" x14ac:dyDescent="0.15"/>
    <row r="45" spans="1:31" s="161" customFormat="1" ht="10.5" x14ac:dyDescent="0.15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</row>
    <row r="46" spans="1:31" s="161" customFormat="1" ht="10.5" x14ac:dyDescent="0.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</row>
    <row r="47" spans="1:31" s="161" customFormat="1" ht="10.5" x14ac:dyDescent="0.15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</row>
    <row r="48" spans="1:31" s="161" customFormat="1" ht="10.5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</row>
    <row r="49" spans="1:31" s="161" customFormat="1" ht="10.5" x14ac:dyDescent="0.1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</row>
    <row r="50" spans="1:31" ht="10.5" x14ac:dyDescent="0.15"/>
    <row r="51" spans="1:31" ht="10.5" x14ac:dyDescent="0.15"/>
    <row r="52" spans="1:31" ht="10.5" x14ac:dyDescent="0.15"/>
    <row r="53" spans="1:31" ht="10.5" x14ac:dyDescent="0.15"/>
    <row r="54" spans="1:31" ht="10.5" x14ac:dyDescent="0.15"/>
    <row r="55" spans="1:31" ht="10.5" x14ac:dyDescent="0.15"/>
    <row r="56" spans="1:31" ht="10.5" x14ac:dyDescent="0.15"/>
    <row r="57" spans="1:31" ht="10.5" x14ac:dyDescent="0.15"/>
    <row r="58" spans="1:31" ht="10.5" x14ac:dyDescent="0.15"/>
    <row r="59" spans="1:31" ht="10.5" x14ac:dyDescent="0.15"/>
    <row r="60" spans="1:31" ht="10.5" x14ac:dyDescent="0.15"/>
    <row r="61" spans="1:31" ht="10.5" x14ac:dyDescent="0.15"/>
    <row r="62" spans="1:31" ht="10.5" x14ac:dyDescent="0.15"/>
    <row r="63" spans="1:31" ht="10.5" x14ac:dyDescent="0.15"/>
    <row r="64" spans="1:31" ht="10.5" x14ac:dyDescent="0.15"/>
    <row r="65" spans="1:31" ht="10.5" x14ac:dyDescent="0.15"/>
    <row r="66" spans="1:31" ht="10.5" x14ac:dyDescent="0.15"/>
    <row r="67" spans="1:31" ht="10.5" x14ac:dyDescent="0.15"/>
    <row r="68" spans="1:31" ht="10.5" x14ac:dyDescent="0.15"/>
    <row r="69" spans="1:31" ht="10.5" x14ac:dyDescent="0.15"/>
    <row r="70" spans="1:31" ht="10.5" x14ac:dyDescent="0.15"/>
    <row r="71" spans="1:31" ht="10.5" x14ac:dyDescent="0.15"/>
    <row r="72" spans="1:31" ht="10.5" x14ac:dyDescent="0.15"/>
    <row r="73" spans="1:31" s="161" customFormat="1" ht="10.5" x14ac:dyDescent="0.15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</row>
    <row r="74" spans="1:31" ht="10.5" x14ac:dyDescent="0.15"/>
    <row r="75" spans="1:31" ht="10.5" x14ac:dyDescent="0.15"/>
    <row r="76" spans="1:31" ht="10.5" x14ac:dyDescent="0.15"/>
    <row r="77" spans="1:31" ht="10.5" x14ac:dyDescent="0.15"/>
    <row r="78" spans="1:31" ht="10.5" x14ac:dyDescent="0.15"/>
    <row r="79" spans="1:31" ht="14.25" customHeight="1" x14ac:dyDescent="0.15"/>
    <row r="80" spans="1:31" ht="14.25" customHeight="1" x14ac:dyDescent="0.15"/>
    <row r="81" spans="1:31" ht="10.5" x14ac:dyDescent="0.15"/>
    <row r="82" spans="1:31" ht="10.5" x14ac:dyDescent="0.15"/>
    <row r="83" spans="1:31" ht="10.5" x14ac:dyDescent="0.15"/>
    <row r="84" spans="1:31" ht="10.5" x14ac:dyDescent="0.15"/>
    <row r="85" spans="1:31" ht="10.5" x14ac:dyDescent="0.15"/>
    <row r="86" spans="1:31" ht="10.5" x14ac:dyDescent="0.15"/>
    <row r="87" spans="1:31" ht="10.5" x14ac:dyDescent="0.15"/>
    <row r="88" spans="1:31" ht="10.5" x14ac:dyDescent="0.15"/>
    <row r="89" spans="1:31" ht="10.5" x14ac:dyDescent="0.15"/>
    <row r="90" spans="1:31" ht="10.5" x14ac:dyDescent="0.15"/>
    <row r="91" spans="1:31" ht="10.5" x14ac:dyDescent="0.15"/>
    <row r="92" spans="1:31" ht="10.5" x14ac:dyDescent="0.15"/>
    <row r="93" spans="1:31" ht="10.5" x14ac:dyDescent="0.15"/>
    <row r="94" spans="1:31" ht="10.5" hidden="1" x14ac:dyDescent="0.15"/>
    <row r="95" spans="1:31" ht="10.5" hidden="1" x14ac:dyDescent="0.15"/>
    <row r="96" spans="1:31" s="161" customFormat="1" ht="10.5" x14ac:dyDescent="0.15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</row>
    <row r="97" spans="1:31" s="161" customFormat="1" ht="10.5" hidden="1" x14ac:dyDescent="0.15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</row>
    <row r="98" spans="1:31" s="161" customFormat="1" ht="10.5" x14ac:dyDescent="0.15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</row>
    <row r="99" spans="1:31" ht="10.5" hidden="1" x14ac:dyDescent="0.15"/>
    <row r="100" spans="1:31" ht="10.5" hidden="1" x14ac:dyDescent="0.15"/>
    <row r="101" spans="1:31" ht="12" hidden="1" customHeight="1" x14ac:dyDescent="0.15"/>
    <row r="102" spans="1:31" ht="12" hidden="1" customHeight="1" x14ac:dyDescent="0.15"/>
    <row r="103" spans="1:31" ht="12" hidden="1" customHeight="1" x14ac:dyDescent="0.15"/>
    <row r="104" spans="1:31" ht="12" hidden="1" customHeight="1" x14ac:dyDescent="0.15"/>
    <row r="105" spans="1:31" ht="12" hidden="1" customHeight="1" x14ac:dyDescent="0.15"/>
    <row r="106" spans="1:31" ht="12" customHeight="1" x14ac:dyDescent="0.15"/>
    <row r="107" spans="1:31" ht="10.5" x14ac:dyDescent="0.15"/>
    <row r="108" spans="1:31" ht="10.5" hidden="1" x14ac:dyDescent="0.15"/>
    <row r="109" spans="1:31" ht="10.5" hidden="1" x14ac:dyDescent="0.15"/>
    <row r="110" spans="1:31" ht="10.5" hidden="1" x14ac:dyDescent="0.15"/>
    <row r="111" spans="1:31" ht="10.5" hidden="1" x14ac:dyDescent="0.15"/>
    <row r="112" spans="1:31" ht="10.5" hidden="1" x14ac:dyDescent="0.15"/>
    <row r="113" spans="1:31" ht="10.5" x14ac:dyDescent="0.15"/>
    <row r="114" spans="1:31" ht="14.25" customHeight="1" x14ac:dyDescent="0.15"/>
    <row r="115" spans="1:31" ht="14.25" hidden="1" customHeight="1" x14ac:dyDescent="0.15"/>
    <row r="116" spans="1:31" ht="10.5" x14ac:dyDescent="0.15"/>
    <row r="117" spans="1:31" ht="10.5" x14ac:dyDescent="0.15"/>
    <row r="118" spans="1:31" ht="10.5" hidden="1" x14ac:dyDescent="0.15"/>
    <row r="119" spans="1:31" ht="10.5" hidden="1" x14ac:dyDescent="0.15"/>
    <row r="120" spans="1:31" ht="10.5" hidden="1" x14ac:dyDescent="0.15"/>
    <row r="121" spans="1:31" ht="10.5" hidden="1" x14ac:dyDescent="0.15"/>
    <row r="122" spans="1:31" ht="10.5" x14ac:dyDescent="0.15"/>
    <row r="123" spans="1:31" ht="10.5" x14ac:dyDescent="0.15"/>
    <row r="124" spans="1:31" ht="10.5" hidden="1" x14ac:dyDescent="0.15"/>
    <row r="125" spans="1:31" ht="10.5" hidden="1" x14ac:dyDescent="0.15"/>
    <row r="126" spans="1:31" s="161" customFormat="1" ht="10.5" x14ac:dyDescent="0.15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</row>
    <row r="127" spans="1:31" ht="10.5" hidden="1" x14ac:dyDescent="0.15"/>
    <row r="128" spans="1:31" ht="13.5" hidden="1" customHeight="1" x14ac:dyDescent="0.15"/>
    <row r="129" ht="10.5" hidden="1" x14ac:dyDescent="0.15"/>
    <row r="130" ht="10.5" hidden="1" x14ac:dyDescent="0.15"/>
    <row r="131" ht="10.5" hidden="1" x14ac:dyDescent="0.15"/>
    <row r="132" ht="10.5" hidden="1" x14ac:dyDescent="0.15"/>
    <row r="133" ht="10.5" hidden="1" x14ac:dyDescent="0.15"/>
    <row r="134" ht="10.5" hidden="1" x14ac:dyDescent="0.15"/>
    <row r="135" ht="10.5" x14ac:dyDescent="0.15"/>
    <row r="136" ht="10.5" x14ac:dyDescent="0.15"/>
    <row r="137" ht="10.5" hidden="1" x14ac:dyDescent="0.15"/>
    <row r="138" ht="10.5" hidden="1" x14ac:dyDescent="0.15"/>
    <row r="139" ht="10.5" hidden="1" x14ac:dyDescent="0.15"/>
    <row r="140" ht="10.5" hidden="1" x14ac:dyDescent="0.15"/>
    <row r="141" ht="10.5" hidden="1" x14ac:dyDescent="0.15"/>
    <row r="142" ht="10.5" hidden="1" x14ac:dyDescent="0.15"/>
    <row r="143" ht="10.5" x14ac:dyDescent="0.15"/>
    <row r="144" ht="14.25" customHeight="1" x14ac:dyDescent="0.15"/>
    <row r="145" ht="10.5" hidden="1" x14ac:dyDescent="0.15"/>
    <row r="146" ht="10.5" hidden="1" x14ac:dyDescent="0.15"/>
    <row r="147" ht="10.5" hidden="1" x14ac:dyDescent="0.15"/>
    <row r="148" ht="10.5" x14ac:dyDescent="0.15"/>
    <row r="149" ht="10.5" x14ac:dyDescent="0.15"/>
    <row r="150" ht="13.5" hidden="1" customHeight="1" x14ac:dyDescent="0.15"/>
    <row r="151" ht="13.5" hidden="1" customHeight="1" x14ac:dyDescent="0.15"/>
    <row r="152" ht="13.5" hidden="1" customHeight="1" x14ac:dyDescent="0.15"/>
    <row r="153" ht="13.5" hidden="1" customHeight="1" x14ac:dyDescent="0.15"/>
    <row r="154" ht="13.5" customHeight="1" x14ac:dyDescent="0.15"/>
    <row r="155" ht="13.5" customHeight="1" x14ac:dyDescent="0.15"/>
    <row r="156" ht="13.5" hidden="1" customHeight="1" x14ac:dyDescent="0.15"/>
    <row r="157" ht="13.5" hidden="1" customHeight="1" x14ac:dyDescent="0.15"/>
    <row r="158" ht="13.5" hidden="1" customHeight="1" x14ac:dyDescent="0.15"/>
    <row r="159" ht="13.5" hidden="1" customHeight="1" x14ac:dyDescent="0.15"/>
    <row r="160" ht="13.5" hidden="1" customHeight="1" x14ac:dyDescent="0.15"/>
    <row r="161" spans="1:31" ht="13.5" hidden="1" customHeight="1" x14ac:dyDescent="0.15"/>
    <row r="162" spans="1:31" ht="13.5" hidden="1" customHeight="1" x14ac:dyDescent="0.15"/>
    <row r="163" spans="1:31" ht="13.5" hidden="1" customHeight="1" x14ac:dyDescent="0.15"/>
    <row r="164" spans="1:31" ht="13.5" hidden="1" customHeight="1" x14ac:dyDescent="0.15"/>
    <row r="165" spans="1:31" ht="13.5" hidden="1" customHeight="1" x14ac:dyDescent="0.15"/>
    <row r="166" spans="1:31" ht="13.5" hidden="1" customHeight="1" x14ac:dyDescent="0.15"/>
    <row r="167" spans="1:31" ht="13.5" hidden="1" customHeight="1" x14ac:dyDescent="0.15"/>
    <row r="168" spans="1:31" ht="13.5" hidden="1" customHeight="1" x14ac:dyDescent="0.15"/>
    <row r="169" spans="1:31" ht="13.5" hidden="1" customHeight="1" x14ac:dyDescent="0.15"/>
    <row r="170" spans="1:31" ht="13.5" hidden="1" customHeight="1" x14ac:dyDescent="0.15"/>
    <row r="171" spans="1:31" ht="13.5" hidden="1" customHeight="1" x14ac:dyDescent="0.15"/>
    <row r="172" spans="1:31" ht="13.5" hidden="1" customHeight="1" x14ac:dyDescent="0.15"/>
    <row r="173" spans="1:31" s="161" customFormat="1" ht="13.5" customHeight="1" x14ac:dyDescent="0.15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</row>
    <row r="174" spans="1:31" s="161" customFormat="1" ht="13.5" customHeight="1" x14ac:dyDescent="0.15">
      <c r="A174" s="159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</row>
    <row r="175" spans="1:31" ht="13.5" hidden="1" customHeight="1" x14ac:dyDescent="0.15"/>
    <row r="176" spans="1:31" ht="13.5" hidden="1" customHeight="1" x14ac:dyDescent="0.15"/>
    <row r="177" spans="1:31" ht="13.5" hidden="1" customHeight="1" x14ac:dyDescent="0.15"/>
    <row r="178" spans="1:31" ht="10.5" x14ac:dyDescent="0.15"/>
    <row r="179" spans="1:31" ht="14.25" customHeight="1" x14ac:dyDescent="0.15"/>
    <row r="180" spans="1:31" ht="14.25" hidden="1" customHeight="1" x14ac:dyDescent="0.15"/>
    <row r="181" spans="1:31" ht="14.25" customHeight="1" x14ac:dyDescent="0.15"/>
    <row r="182" spans="1:31" ht="10.5" x14ac:dyDescent="0.15"/>
    <row r="183" spans="1:31" ht="13.5" hidden="1" customHeight="1" x14ac:dyDescent="0.15"/>
    <row r="184" spans="1:31" ht="13.5" hidden="1" customHeight="1" x14ac:dyDescent="0.15"/>
    <row r="185" spans="1:31" ht="13.5" hidden="1" customHeight="1" x14ac:dyDescent="0.15"/>
    <row r="186" spans="1:31" ht="13.5" hidden="1" customHeight="1" x14ac:dyDescent="0.15"/>
    <row r="187" spans="1:31" ht="13.5" hidden="1" customHeight="1" x14ac:dyDescent="0.15"/>
    <row r="188" spans="1:31" ht="13.5" hidden="1" customHeight="1" x14ac:dyDescent="0.15"/>
    <row r="189" spans="1:31" s="161" customFormat="1" ht="13.5" customHeight="1" x14ac:dyDescent="0.15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</row>
    <row r="190" spans="1:31" s="161" customFormat="1" ht="13.5" customHeight="1" x14ac:dyDescent="0.15">
      <c r="A190" s="159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</row>
    <row r="191" spans="1:31" ht="13.5" hidden="1" customHeight="1" x14ac:dyDescent="0.15"/>
    <row r="192" spans="1:31" ht="13.5" hidden="1" customHeight="1" x14ac:dyDescent="0.15"/>
    <row r="193" ht="13.5" hidden="1" customHeight="1" x14ac:dyDescent="0.15"/>
    <row r="194" ht="13.5" hidden="1" customHeight="1" x14ac:dyDescent="0.15"/>
    <row r="195" ht="13.5" hidden="1" customHeight="1" x14ac:dyDescent="0.15"/>
    <row r="196" ht="13.5" hidden="1" customHeight="1" x14ac:dyDescent="0.15"/>
    <row r="197" ht="13.5" hidden="1" customHeight="1" x14ac:dyDescent="0.15"/>
    <row r="198" ht="13.5" hidden="1" customHeight="1" x14ac:dyDescent="0.15"/>
    <row r="199" ht="13.5" hidden="1" customHeight="1" x14ac:dyDescent="0.15"/>
    <row r="200" ht="13.5" hidden="1" customHeight="1" x14ac:dyDescent="0.15"/>
    <row r="201" ht="13.5" customHeight="1" x14ac:dyDescent="0.15"/>
    <row r="202" ht="13.5" customHeight="1" x14ac:dyDescent="0.15"/>
    <row r="203" ht="13.5" hidden="1" customHeight="1" x14ac:dyDescent="0.15"/>
    <row r="204" ht="13.5" hidden="1" customHeight="1" x14ac:dyDescent="0.15"/>
    <row r="205" ht="13.5" hidden="1" customHeight="1" x14ac:dyDescent="0.15"/>
    <row r="206" ht="13.5" hidden="1" customHeight="1" x14ac:dyDescent="0.15"/>
    <row r="207" ht="13.5" hidden="1" customHeight="1" x14ac:dyDescent="0.15"/>
    <row r="208" ht="13.5" hidden="1" customHeight="1" x14ac:dyDescent="0.15"/>
    <row r="209" spans="1:31" ht="13.5" hidden="1" customHeight="1" x14ac:dyDescent="0.15"/>
    <row r="210" spans="1:31" ht="13.5" hidden="1" customHeight="1" x14ac:dyDescent="0.15"/>
    <row r="211" spans="1:31" ht="10.5" x14ac:dyDescent="0.15"/>
    <row r="212" spans="1:31" ht="14.25" customHeight="1" x14ac:dyDescent="0.15"/>
    <row r="213" spans="1:31" ht="14.25" hidden="1" customHeight="1" x14ac:dyDescent="0.15"/>
    <row r="214" spans="1:31" ht="14.25" customHeight="1" x14ac:dyDescent="0.15"/>
    <row r="215" spans="1:31" ht="10.5" x14ac:dyDescent="0.15"/>
    <row r="216" spans="1:31" ht="13.5" hidden="1" customHeight="1" x14ac:dyDescent="0.15"/>
    <row r="217" spans="1:31" ht="13.5" hidden="1" customHeight="1" x14ac:dyDescent="0.15"/>
    <row r="218" spans="1:31" ht="13.5" hidden="1" customHeight="1" x14ac:dyDescent="0.15"/>
    <row r="219" spans="1:31" ht="13.5" hidden="1" customHeight="1" x14ac:dyDescent="0.15"/>
    <row r="220" spans="1:31" ht="13.5" hidden="1" customHeight="1" x14ac:dyDescent="0.15"/>
    <row r="221" spans="1:31" ht="13.5" customHeight="1" x14ac:dyDescent="0.15"/>
    <row r="222" spans="1:31" s="161" customFormat="1" ht="13.5" customHeight="1" x14ac:dyDescent="0.15">
      <c r="A222" s="159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62"/>
      <c r="S222" s="162"/>
      <c r="T222" s="162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/>
    </row>
    <row r="223" spans="1:31" ht="13.5" hidden="1" customHeight="1" x14ac:dyDescent="0.15"/>
    <row r="224" spans="1:31" ht="13.5" hidden="1" customHeight="1" x14ac:dyDescent="0.15"/>
    <row r="225" ht="13.5" hidden="1" customHeight="1" x14ac:dyDescent="0.15"/>
    <row r="226" ht="13.5" hidden="1" customHeight="1" x14ac:dyDescent="0.15"/>
    <row r="227" ht="13.5" hidden="1" customHeight="1" x14ac:dyDescent="0.15"/>
    <row r="228" ht="13.5" hidden="1" customHeight="1" x14ac:dyDescent="0.15"/>
    <row r="229" ht="13.5" hidden="1" customHeight="1" x14ac:dyDescent="0.15"/>
    <row r="230" ht="13.5" hidden="1" customHeight="1" x14ac:dyDescent="0.15"/>
    <row r="231" ht="13.5" hidden="1" customHeight="1" x14ac:dyDescent="0.15"/>
    <row r="232" ht="13.5" hidden="1" customHeight="1" x14ac:dyDescent="0.15"/>
    <row r="233" ht="13.5" customHeight="1" x14ac:dyDescent="0.15"/>
    <row r="234" ht="13.5" customHeight="1" x14ac:dyDescent="0.15"/>
    <row r="235" ht="13.5" hidden="1" customHeight="1" x14ac:dyDescent="0.15"/>
    <row r="236" ht="13.5" hidden="1" customHeight="1" x14ac:dyDescent="0.15"/>
    <row r="237" ht="13.5" hidden="1" customHeight="1" x14ac:dyDescent="0.15"/>
    <row r="238" ht="13.5" hidden="1" customHeight="1" x14ac:dyDescent="0.15"/>
    <row r="239" ht="13.5" hidden="1" customHeight="1" x14ac:dyDescent="0.15"/>
    <row r="240" ht="13.5" hidden="1" customHeight="1" x14ac:dyDescent="0.15"/>
    <row r="241" spans="1:31" ht="13.5" hidden="1" customHeight="1" x14ac:dyDescent="0.15"/>
    <row r="242" spans="1:31" ht="13.5" hidden="1" customHeight="1" x14ac:dyDescent="0.15"/>
    <row r="243" spans="1:31" ht="13.5" hidden="1" customHeight="1" x14ac:dyDescent="0.15"/>
    <row r="244" spans="1:31" ht="10.5" x14ac:dyDescent="0.15"/>
    <row r="245" spans="1:31" ht="14.25" customHeight="1" x14ac:dyDescent="0.15"/>
    <row r="246" spans="1:31" ht="14.25" hidden="1" customHeight="1" x14ac:dyDescent="0.15"/>
    <row r="247" spans="1:31" ht="14.25" customHeight="1" x14ac:dyDescent="0.15"/>
    <row r="248" spans="1:31" ht="10.5" x14ac:dyDescent="0.15"/>
    <row r="249" spans="1:31" ht="10.5" hidden="1" x14ac:dyDescent="0.15"/>
    <row r="250" spans="1:31" ht="10.5" hidden="1" x14ac:dyDescent="0.15"/>
    <row r="251" spans="1:31" ht="10.5" hidden="1" x14ac:dyDescent="0.15"/>
    <row r="252" spans="1:31" ht="10.5" hidden="1" x14ac:dyDescent="0.15"/>
    <row r="253" spans="1:31" ht="10.5" hidden="1" x14ac:dyDescent="0.15"/>
    <row r="254" spans="1:31" ht="10.5" x14ac:dyDescent="0.15"/>
    <row r="255" spans="1:31" s="161" customFormat="1" ht="10.5" x14ac:dyDescent="0.15">
      <c r="A255" s="159"/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62"/>
      <c r="S255" s="162"/>
      <c r="T255" s="162"/>
      <c r="U255" s="162"/>
      <c r="V255" s="162"/>
      <c r="W255" s="162"/>
      <c r="X255" s="162"/>
      <c r="Y255" s="162"/>
      <c r="Z255" s="162"/>
      <c r="AA255" s="162"/>
      <c r="AB255" s="162"/>
      <c r="AC255" s="162"/>
      <c r="AD255" s="162"/>
      <c r="AE255" s="162"/>
    </row>
    <row r="256" spans="1:31" ht="10.5" hidden="1" x14ac:dyDescent="0.15"/>
    <row r="257" ht="10.5" hidden="1" x14ac:dyDescent="0.15"/>
    <row r="258" ht="10.5" hidden="1" x14ac:dyDescent="0.15"/>
    <row r="259" ht="10.5" hidden="1" x14ac:dyDescent="0.15"/>
    <row r="260" ht="12" hidden="1" customHeight="1" x14ac:dyDescent="0.15"/>
    <row r="261" ht="12" hidden="1" customHeight="1" x14ac:dyDescent="0.15"/>
    <row r="262" ht="12" hidden="1" customHeight="1" x14ac:dyDescent="0.15"/>
    <row r="263" ht="10.5" hidden="1" x14ac:dyDescent="0.15"/>
    <row r="264" ht="10.5" hidden="1" x14ac:dyDescent="0.15"/>
    <row r="265" ht="10.5" hidden="1" x14ac:dyDescent="0.15"/>
    <row r="266" ht="10.5" x14ac:dyDescent="0.15"/>
    <row r="267" ht="10.5" x14ac:dyDescent="0.15"/>
    <row r="268" ht="10.5" hidden="1" x14ac:dyDescent="0.15"/>
    <row r="269" ht="10.5" hidden="1" x14ac:dyDescent="0.15"/>
    <row r="270" ht="10.5" hidden="1" x14ac:dyDescent="0.15"/>
    <row r="271" ht="10.5" hidden="1" x14ac:dyDescent="0.15"/>
    <row r="272" ht="10.5" hidden="1" x14ac:dyDescent="0.15"/>
    <row r="273" ht="10.5" hidden="1" x14ac:dyDescent="0.15"/>
    <row r="274" ht="10.5" hidden="1" x14ac:dyDescent="0.15"/>
    <row r="275" ht="10.5" hidden="1" x14ac:dyDescent="0.15"/>
    <row r="276" ht="10.5" hidden="1" x14ac:dyDescent="0.15"/>
    <row r="277" ht="10.5" x14ac:dyDescent="0.15"/>
    <row r="278" ht="14.25" customHeight="1" x14ac:dyDescent="0.15"/>
    <row r="279" ht="14.25" hidden="1" customHeight="1" x14ac:dyDescent="0.15"/>
    <row r="280" ht="14.25" customHeight="1" x14ac:dyDescent="0.15"/>
    <row r="281" ht="10.5" x14ac:dyDescent="0.15"/>
    <row r="282" ht="10.5" hidden="1" x14ac:dyDescent="0.15"/>
    <row r="283" ht="10.5" hidden="1" x14ac:dyDescent="0.15"/>
    <row r="284" ht="10.5" hidden="1" x14ac:dyDescent="0.15"/>
    <row r="285" ht="10.5" hidden="1" x14ac:dyDescent="0.15"/>
    <row r="286" ht="10.5" x14ac:dyDescent="0.15"/>
    <row r="287" ht="10.5" x14ac:dyDescent="0.15"/>
    <row r="288" ht="10.5" hidden="1" x14ac:dyDescent="0.15"/>
    <row r="289" ht="10.5" hidden="1" x14ac:dyDescent="0.15"/>
    <row r="290" ht="10.5" hidden="1" x14ac:dyDescent="0.15"/>
    <row r="291" ht="10.5" hidden="1" x14ac:dyDescent="0.15"/>
    <row r="292" ht="10.5" hidden="1" x14ac:dyDescent="0.15"/>
    <row r="293" ht="12" hidden="1" customHeight="1" x14ac:dyDescent="0.15"/>
    <row r="294" ht="12" hidden="1" customHeight="1" x14ac:dyDescent="0.15"/>
    <row r="295" ht="12" hidden="1" customHeight="1" x14ac:dyDescent="0.15"/>
    <row r="296" ht="10.5" hidden="1" x14ac:dyDescent="0.15"/>
    <row r="297" ht="10.5" hidden="1" x14ac:dyDescent="0.15"/>
    <row r="298" ht="10.5" x14ac:dyDescent="0.15"/>
    <row r="299" ht="10.5" x14ac:dyDescent="0.15"/>
    <row r="300" ht="10.5" hidden="1" x14ac:dyDescent="0.15"/>
    <row r="301" ht="10.5" hidden="1" x14ac:dyDescent="0.15"/>
    <row r="302" ht="10.5" hidden="1" x14ac:dyDescent="0.15"/>
    <row r="303" ht="10.5" hidden="1" x14ac:dyDescent="0.15"/>
    <row r="304" ht="10.5" hidden="1" x14ac:dyDescent="0.15"/>
    <row r="305" spans="1:31" ht="10.5" hidden="1" x14ac:dyDescent="0.15"/>
    <row r="306" spans="1:31" ht="10.5" hidden="1" x14ac:dyDescent="0.15"/>
    <row r="307" spans="1:31" ht="10.5" hidden="1" x14ac:dyDescent="0.15"/>
    <row r="308" spans="1:31" ht="10.5" hidden="1" x14ac:dyDescent="0.15"/>
    <row r="309" spans="1:31" ht="10.5" hidden="1" x14ac:dyDescent="0.15"/>
    <row r="310" spans="1:31" ht="10.5" x14ac:dyDescent="0.15"/>
    <row r="311" spans="1:31" ht="14.25" hidden="1" customHeight="1" x14ac:dyDescent="0.15"/>
    <row r="312" spans="1:31" ht="14.25" customHeight="1" x14ac:dyDescent="0.15"/>
    <row r="313" spans="1:31" ht="10.5" x14ac:dyDescent="0.15"/>
    <row r="314" spans="1:31" ht="10.5" x14ac:dyDescent="0.15"/>
    <row r="315" spans="1:31" ht="13.5" hidden="1" customHeight="1" x14ac:dyDescent="0.15"/>
    <row r="316" spans="1:31" ht="13.5" hidden="1" customHeight="1" x14ac:dyDescent="0.15"/>
    <row r="317" spans="1:31" ht="13.5" customHeight="1" x14ac:dyDescent="0.15"/>
    <row r="318" spans="1:31" s="161" customFormat="1" ht="13.5" customHeight="1" x14ac:dyDescent="0.15">
      <c r="A318" s="159"/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62"/>
      <c r="S318" s="162"/>
      <c r="T318" s="162"/>
      <c r="U318" s="162"/>
      <c r="V318" s="162"/>
      <c r="W318" s="162"/>
      <c r="X318" s="162"/>
      <c r="Y318" s="162"/>
      <c r="Z318" s="162"/>
      <c r="AA318" s="162"/>
      <c r="AB318" s="162"/>
      <c r="AC318" s="162"/>
      <c r="AD318" s="162"/>
      <c r="AE318" s="162"/>
    </row>
    <row r="319" spans="1:31" ht="13.5" hidden="1" customHeight="1" x14ac:dyDescent="0.15"/>
    <row r="320" spans="1:31" ht="13.5" hidden="1" customHeight="1" x14ac:dyDescent="0.15"/>
    <row r="321" ht="13.5" hidden="1" customHeight="1" x14ac:dyDescent="0.15"/>
    <row r="322" ht="13.5" hidden="1" customHeight="1" x14ac:dyDescent="0.15"/>
    <row r="323" ht="13.5" hidden="1" customHeight="1" x14ac:dyDescent="0.15"/>
    <row r="324" ht="13.5" hidden="1" customHeight="1" x14ac:dyDescent="0.15"/>
    <row r="325" ht="13.5" hidden="1" customHeight="1" x14ac:dyDescent="0.15"/>
    <row r="326" ht="13.5" hidden="1" customHeight="1" x14ac:dyDescent="0.15"/>
    <row r="327" ht="13.5" hidden="1" customHeight="1" x14ac:dyDescent="0.15"/>
    <row r="328" ht="13.5" hidden="1" customHeight="1" x14ac:dyDescent="0.15"/>
    <row r="329" ht="13.5" hidden="1" customHeight="1" x14ac:dyDescent="0.15"/>
    <row r="330" ht="13.5" hidden="1" customHeight="1" x14ac:dyDescent="0.15"/>
    <row r="331" ht="13.5" hidden="1" customHeight="1" x14ac:dyDescent="0.15"/>
    <row r="332" ht="13.5" hidden="1" customHeight="1" x14ac:dyDescent="0.15"/>
    <row r="333" ht="13.5" hidden="1" customHeight="1" x14ac:dyDescent="0.15"/>
    <row r="334" ht="13.5" hidden="1" customHeight="1" x14ac:dyDescent="0.15"/>
    <row r="335" ht="10.5" x14ac:dyDescent="0.15"/>
    <row r="336" ht="14.25" customHeight="1" x14ac:dyDescent="0.15"/>
    <row r="337" ht="14.25" hidden="1" customHeight="1" thickBot="1" x14ac:dyDescent="0.2"/>
    <row r="338" ht="10.5" x14ac:dyDescent="0.15"/>
    <row r="339" ht="10.5" x14ac:dyDescent="0.15"/>
    <row r="340" ht="13.5" hidden="1" customHeight="1" x14ac:dyDescent="0.15"/>
    <row r="341" ht="13.5" hidden="1" customHeight="1" x14ac:dyDescent="0.15"/>
    <row r="342" ht="13.5" hidden="1" customHeight="1" x14ac:dyDescent="0.15"/>
    <row r="343" ht="13.5" hidden="1" customHeight="1" x14ac:dyDescent="0.15"/>
    <row r="344" ht="13.5" hidden="1" customHeight="1" x14ac:dyDescent="0.15"/>
    <row r="345" ht="13.5" hidden="1" customHeight="1" x14ac:dyDescent="0.15"/>
    <row r="346" ht="13.5" hidden="1" customHeight="1" x14ac:dyDescent="0.15"/>
    <row r="347" ht="13.5" hidden="1" customHeight="1" x14ac:dyDescent="0.15"/>
    <row r="348" ht="13.5" hidden="1" customHeight="1" x14ac:dyDescent="0.15"/>
    <row r="349" ht="13.5" hidden="1" customHeight="1" x14ac:dyDescent="0.15"/>
    <row r="350" ht="13.5" hidden="1" customHeight="1" x14ac:dyDescent="0.15"/>
    <row r="351" ht="13.5" hidden="1" customHeight="1" x14ac:dyDescent="0.15"/>
    <row r="352" ht="13.5" customHeight="1" x14ac:dyDescent="0.15"/>
    <row r="353" spans="1:31" s="161" customFormat="1" ht="13.5" customHeight="1" x14ac:dyDescent="0.15">
      <c r="A353" s="159"/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62"/>
      <c r="S353" s="162"/>
      <c r="T353" s="162"/>
      <c r="U353" s="162"/>
      <c r="V353" s="162"/>
      <c r="W353" s="162"/>
      <c r="X353" s="162"/>
      <c r="Y353" s="162"/>
      <c r="Z353" s="162"/>
      <c r="AA353" s="162"/>
      <c r="AB353" s="162"/>
      <c r="AC353" s="162"/>
      <c r="AD353" s="162"/>
      <c r="AE353" s="162"/>
    </row>
    <row r="354" spans="1:31" ht="13.5" hidden="1" customHeight="1" x14ac:dyDescent="0.15"/>
    <row r="355" spans="1:31" ht="13.5" hidden="1" customHeight="1" x14ac:dyDescent="0.15"/>
    <row r="356" spans="1:31" ht="13.5" hidden="1" customHeight="1" x14ac:dyDescent="0.15"/>
    <row r="357" spans="1:31" ht="13.5" hidden="1" customHeight="1" x14ac:dyDescent="0.15"/>
    <row r="358" spans="1:31" ht="13.5" hidden="1" customHeight="1" x14ac:dyDescent="0.15"/>
    <row r="359" spans="1:31" ht="13.5" hidden="1" customHeight="1" x14ac:dyDescent="0.15"/>
    <row r="360" spans="1:31" ht="10.5" x14ac:dyDescent="0.15"/>
    <row r="361" spans="1:31" ht="14.25" customHeight="1" x14ac:dyDescent="0.15"/>
    <row r="362" spans="1:31" ht="14.25" hidden="1" customHeight="1" x14ac:dyDescent="0.15"/>
    <row r="363" spans="1:31" ht="10.5" x14ac:dyDescent="0.15"/>
    <row r="364" spans="1:31" ht="10.5" x14ac:dyDescent="0.15"/>
    <row r="365" spans="1:31" ht="10.5" hidden="1" x14ac:dyDescent="0.15"/>
    <row r="366" spans="1:31" ht="10.5" hidden="1" x14ac:dyDescent="0.15"/>
    <row r="367" spans="1:31" ht="10.5" hidden="1" x14ac:dyDescent="0.15"/>
    <row r="368" spans="1:31" ht="10.5" hidden="1" x14ac:dyDescent="0.15"/>
    <row r="369" ht="10.5" hidden="1" x14ac:dyDescent="0.15"/>
    <row r="370" ht="10.5" hidden="1" x14ac:dyDescent="0.15"/>
    <row r="371" ht="10.5" hidden="1" x14ac:dyDescent="0.15"/>
    <row r="372" ht="10.5" hidden="1" x14ac:dyDescent="0.15"/>
    <row r="373" ht="10.5" x14ac:dyDescent="0.15"/>
    <row r="374" ht="10.5" hidden="1" x14ac:dyDescent="0.15"/>
    <row r="375" ht="10.5" hidden="1" x14ac:dyDescent="0.15"/>
    <row r="376" ht="10.5" hidden="1" x14ac:dyDescent="0.15"/>
    <row r="377" ht="10.5" hidden="1" x14ac:dyDescent="0.15"/>
    <row r="378" ht="10.5" hidden="1" x14ac:dyDescent="0.15"/>
    <row r="379" ht="10.5" hidden="1" x14ac:dyDescent="0.15"/>
    <row r="380" ht="10.5" hidden="1" x14ac:dyDescent="0.15"/>
    <row r="381" ht="12" hidden="1" customHeight="1" x14ac:dyDescent="0.15"/>
    <row r="382" ht="12" hidden="1" customHeight="1" x14ac:dyDescent="0.15"/>
    <row r="383" ht="10.5" hidden="1" x14ac:dyDescent="0.15"/>
    <row r="384" ht="10.5" hidden="1" x14ac:dyDescent="0.15"/>
    <row r="385" spans="1:31" ht="10.5" x14ac:dyDescent="0.15"/>
    <row r="386" spans="1:31" ht="14.25" customHeight="1" x14ac:dyDescent="0.15"/>
    <row r="387" spans="1:31" ht="10.5" x14ac:dyDescent="0.15"/>
    <row r="388" spans="1:31" ht="10.5" x14ac:dyDescent="0.15"/>
    <row r="389" spans="1:31" ht="10.5" x14ac:dyDescent="0.15"/>
    <row r="390" spans="1:31" ht="10.5" x14ac:dyDescent="0.15"/>
    <row r="391" spans="1:31" ht="10.5" x14ac:dyDescent="0.15"/>
    <row r="392" spans="1:31" ht="10.5" x14ac:dyDescent="0.15"/>
    <row r="393" spans="1:31" ht="10.5" x14ac:dyDescent="0.15"/>
    <row r="394" spans="1:31" ht="10.5" x14ac:dyDescent="0.15"/>
    <row r="395" spans="1:31" ht="10.5" x14ac:dyDescent="0.15"/>
    <row r="396" spans="1:31" ht="10.5" x14ac:dyDescent="0.15"/>
    <row r="397" spans="1:31" ht="10.5" x14ac:dyDescent="0.15"/>
    <row r="398" spans="1:31" ht="10.5" x14ac:dyDescent="0.15"/>
    <row r="399" spans="1:31" ht="10.5" x14ac:dyDescent="0.15"/>
    <row r="400" spans="1:31" ht="10.5" x14ac:dyDescent="0.15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  <c r="X400" s="158"/>
      <c r="Y400" s="158"/>
      <c r="Z400" s="158"/>
      <c r="AA400" s="158"/>
      <c r="AB400" s="158"/>
      <c r="AC400" s="158"/>
      <c r="AD400" s="158"/>
      <c r="AE400" s="158"/>
    </row>
    <row r="401" spans="1:31" ht="10.5" x14ac:dyDescent="0.15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  <c r="AB401" s="158"/>
      <c r="AC401" s="158"/>
      <c r="AD401" s="158"/>
      <c r="AE401" s="158"/>
    </row>
    <row r="402" spans="1:31" ht="10.5" x14ac:dyDescent="0.15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  <c r="AB402" s="158"/>
      <c r="AC402" s="158"/>
      <c r="AD402" s="158"/>
      <c r="AE402" s="158"/>
    </row>
    <row r="403" spans="1:31" ht="10.5" x14ac:dyDescent="0.15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  <c r="AC403" s="158"/>
      <c r="AD403" s="158"/>
      <c r="AE403" s="158"/>
    </row>
    <row r="404" spans="1:31" ht="10.5" x14ac:dyDescent="0.15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  <c r="AB404" s="158"/>
      <c r="AC404" s="158"/>
      <c r="AD404" s="158"/>
      <c r="AE404" s="158"/>
    </row>
    <row r="405" spans="1:31" ht="10.5" x14ac:dyDescent="0.15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  <c r="AB405" s="158"/>
      <c r="AC405" s="158"/>
      <c r="AD405" s="158"/>
      <c r="AE405" s="158"/>
    </row>
    <row r="406" spans="1:31" ht="10.5" x14ac:dyDescent="0.15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  <c r="AB406" s="158"/>
      <c r="AC406" s="158"/>
      <c r="AD406" s="158"/>
      <c r="AE406" s="158"/>
    </row>
    <row r="407" spans="1:31" ht="10.5" x14ac:dyDescent="0.15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  <c r="AB407" s="158"/>
      <c r="AC407" s="158"/>
      <c r="AD407" s="158"/>
      <c r="AE407" s="158"/>
    </row>
    <row r="408" spans="1:31" ht="10.5" x14ac:dyDescent="0.15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  <c r="AB408" s="158"/>
      <c r="AC408" s="158"/>
      <c r="AD408" s="158"/>
      <c r="AE408" s="158"/>
    </row>
    <row r="409" spans="1:31" ht="10.5" x14ac:dyDescent="0.15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  <c r="AC409" s="158"/>
      <c r="AD409" s="158"/>
      <c r="AE409" s="158"/>
    </row>
    <row r="410" spans="1:31" ht="10.5" x14ac:dyDescent="0.15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  <c r="X410" s="158"/>
      <c r="Y410" s="158"/>
      <c r="Z410" s="158"/>
      <c r="AA410" s="158"/>
      <c r="AB410" s="158"/>
      <c r="AC410" s="158"/>
      <c r="AD410" s="158"/>
      <c r="AE410" s="158"/>
    </row>
    <row r="411" spans="1:31" ht="10.5" x14ac:dyDescent="0.15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  <c r="X411" s="158"/>
      <c r="Y411" s="158"/>
      <c r="Z411" s="158"/>
      <c r="AA411" s="158"/>
      <c r="AB411" s="158"/>
      <c r="AC411" s="158"/>
      <c r="AD411" s="158"/>
      <c r="AE411" s="158"/>
    </row>
    <row r="412" spans="1:31" ht="10.5" x14ac:dyDescent="0.15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  <c r="X412" s="158"/>
      <c r="Y412" s="158"/>
      <c r="Z412" s="158"/>
      <c r="AA412" s="158"/>
      <c r="AB412" s="158"/>
      <c r="AC412" s="158"/>
      <c r="AD412" s="158"/>
      <c r="AE412" s="158"/>
    </row>
    <row r="413" spans="1:31" ht="10.5" x14ac:dyDescent="0.15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  <c r="AB413" s="158"/>
      <c r="AC413" s="158"/>
      <c r="AD413" s="158"/>
      <c r="AE413" s="158"/>
    </row>
    <row r="414" spans="1:31" ht="10.5" x14ac:dyDescent="0.15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  <c r="X414" s="158"/>
      <c r="Y414" s="158"/>
      <c r="Z414" s="158"/>
      <c r="AA414" s="158"/>
      <c r="AB414" s="158"/>
      <c r="AC414" s="158"/>
      <c r="AD414" s="158"/>
      <c r="AE414" s="158"/>
    </row>
    <row r="415" spans="1:31" ht="10.5" x14ac:dyDescent="0.15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  <c r="X415" s="158"/>
      <c r="Y415" s="158"/>
      <c r="Z415" s="158"/>
      <c r="AA415" s="158"/>
      <c r="AB415" s="158"/>
      <c r="AC415" s="158"/>
      <c r="AD415" s="158"/>
      <c r="AE415" s="158"/>
    </row>
    <row r="416" spans="1:31" ht="10.5" x14ac:dyDescent="0.15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  <c r="AA416" s="158"/>
      <c r="AB416" s="158"/>
      <c r="AC416" s="158"/>
      <c r="AD416" s="158"/>
      <c r="AE416" s="158"/>
    </row>
    <row r="417" spans="1:31" ht="10.5" x14ac:dyDescent="0.15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  <c r="N417" s="158"/>
      <c r="O417" s="158"/>
      <c r="P417" s="158"/>
      <c r="Q417" s="158"/>
      <c r="R417" s="158"/>
      <c r="S417" s="158"/>
      <c r="T417" s="158"/>
      <c r="U417" s="158"/>
      <c r="V417" s="158"/>
      <c r="W417" s="158"/>
      <c r="X417" s="158"/>
      <c r="Y417" s="158"/>
      <c r="Z417" s="158"/>
      <c r="AA417" s="158"/>
      <c r="AB417" s="158"/>
      <c r="AC417" s="158"/>
      <c r="AD417" s="158"/>
      <c r="AE417" s="158"/>
    </row>
    <row r="418" spans="1:31" ht="10.5" hidden="1" x14ac:dyDescent="0.15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  <c r="N418" s="158"/>
      <c r="O418" s="158"/>
      <c r="P418" s="158"/>
      <c r="Q418" s="158"/>
      <c r="R418" s="158"/>
      <c r="S418" s="158"/>
      <c r="T418" s="158"/>
      <c r="U418" s="158"/>
      <c r="V418" s="158"/>
      <c r="W418" s="158"/>
      <c r="X418" s="158"/>
      <c r="Y418" s="158"/>
      <c r="Z418" s="158"/>
      <c r="AA418" s="158"/>
      <c r="AB418" s="158"/>
      <c r="AC418" s="158"/>
      <c r="AD418" s="158"/>
      <c r="AE418" s="158"/>
    </row>
    <row r="419" spans="1:31" ht="10.5" hidden="1" x14ac:dyDescent="0.15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  <c r="R419" s="158"/>
      <c r="S419" s="158"/>
      <c r="T419" s="158"/>
      <c r="U419" s="158"/>
      <c r="V419" s="158"/>
      <c r="W419" s="158"/>
      <c r="X419" s="158"/>
      <c r="Y419" s="158"/>
      <c r="Z419" s="158"/>
      <c r="AA419" s="158"/>
      <c r="AB419" s="158"/>
      <c r="AC419" s="158"/>
      <c r="AD419" s="158"/>
      <c r="AE419" s="158"/>
    </row>
    <row r="420" spans="1:31" ht="10.5" hidden="1" x14ac:dyDescent="0.15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  <c r="N420" s="158"/>
      <c r="O420" s="158"/>
      <c r="P420" s="158"/>
      <c r="Q420" s="158"/>
      <c r="R420" s="158"/>
      <c r="S420" s="158"/>
      <c r="T420" s="158"/>
      <c r="U420" s="158"/>
      <c r="V420" s="158"/>
      <c r="W420" s="158"/>
      <c r="X420" s="158"/>
      <c r="Y420" s="158"/>
      <c r="Z420" s="158"/>
      <c r="AA420" s="158"/>
      <c r="AB420" s="158"/>
      <c r="AC420" s="158"/>
      <c r="AD420" s="158"/>
      <c r="AE420" s="158"/>
    </row>
    <row r="421" spans="1:31" ht="10.5" hidden="1" x14ac:dyDescent="0.15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  <c r="X421" s="158"/>
      <c r="Y421" s="158"/>
      <c r="Z421" s="158"/>
      <c r="AA421" s="158"/>
      <c r="AB421" s="158"/>
      <c r="AC421" s="158"/>
      <c r="AD421" s="158"/>
      <c r="AE421" s="158"/>
    </row>
    <row r="422" spans="1:31" ht="10.5" hidden="1" x14ac:dyDescent="0.15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  <c r="N422" s="158"/>
      <c r="O422" s="158"/>
      <c r="P422" s="158"/>
      <c r="Q422" s="158"/>
      <c r="R422" s="158"/>
      <c r="S422" s="158"/>
      <c r="T422" s="158"/>
      <c r="U422" s="158"/>
      <c r="V422" s="158"/>
      <c r="W422" s="158"/>
      <c r="X422" s="158"/>
      <c r="Y422" s="158"/>
      <c r="Z422" s="158"/>
      <c r="AA422" s="158"/>
      <c r="AB422" s="158"/>
      <c r="AC422" s="158"/>
      <c r="AD422" s="158"/>
      <c r="AE422" s="158"/>
    </row>
    <row r="423" spans="1:31" ht="10.5" hidden="1" x14ac:dyDescent="0.15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  <c r="X423" s="158"/>
      <c r="Y423" s="158"/>
      <c r="Z423" s="158"/>
      <c r="AA423" s="158"/>
      <c r="AB423" s="158"/>
      <c r="AC423" s="158"/>
      <c r="AD423" s="158"/>
      <c r="AE423" s="158"/>
    </row>
    <row r="424" spans="1:31" ht="10.5" x14ac:dyDescent="0.15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  <c r="R424" s="158"/>
      <c r="S424" s="158"/>
      <c r="T424" s="158"/>
      <c r="U424" s="158"/>
      <c r="V424" s="158"/>
      <c r="W424" s="158"/>
      <c r="X424" s="158"/>
      <c r="Y424" s="158"/>
      <c r="Z424" s="158"/>
      <c r="AA424" s="158"/>
      <c r="AB424" s="158"/>
      <c r="AC424" s="158"/>
      <c r="AD424" s="158"/>
      <c r="AE424" s="158"/>
    </row>
    <row r="425" spans="1:31" ht="10.5" x14ac:dyDescent="0.15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  <c r="N425" s="158"/>
      <c r="O425" s="158"/>
      <c r="P425" s="158"/>
      <c r="Q425" s="158"/>
      <c r="R425" s="158"/>
      <c r="S425" s="158"/>
      <c r="T425" s="158"/>
      <c r="U425" s="158"/>
      <c r="V425" s="158"/>
      <c r="W425" s="158"/>
      <c r="X425" s="158"/>
      <c r="Y425" s="158"/>
      <c r="Z425" s="158"/>
      <c r="AA425" s="158"/>
      <c r="AB425" s="158"/>
      <c r="AC425" s="158"/>
      <c r="AD425" s="158"/>
      <c r="AE425" s="158"/>
    </row>
    <row r="426" spans="1:31" ht="10.5" x14ac:dyDescent="0.15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  <c r="AB426" s="158"/>
      <c r="AC426" s="158"/>
      <c r="AD426" s="158"/>
      <c r="AE426" s="158"/>
    </row>
    <row r="427" spans="1:31" ht="10.5" x14ac:dyDescent="0.15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  <c r="AB427" s="158"/>
      <c r="AC427" s="158"/>
      <c r="AD427" s="158"/>
      <c r="AE427" s="158"/>
    </row>
    <row r="428" spans="1:31" ht="10.5" x14ac:dyDescent="0.15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  <c r="AB428" s="158"/>
      <c r="AC428" s="158"/>
      <c r="AD428" s="158"/>
      <c r="AE428" s="158"/>
    </row>
    <row r="429" spans="1:31" ht="10.5" x14ac:dyDescent="0.15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  <c r="AB429" s="158"/>
      <c r="AC429" s="158"/>
      <c r="AD429" s="158"/>
      <c r="AE429" s="158"/>
    </row>
    <row r="430" spans="1:31" ht="10.5" x14ac:dyDescent="0.15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  <c r="AB430" s="158"/>
      <c r="AC430" s="158"/>
      <c r="AD430" s="158"/>
      <c r="AE430" s="158"/>
    </row>
    <row r="431" spans="1:31" ht="10.5" x14ac:dyDescent="0.15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8"/>
      <c r="Z431" s="158"/>
      <c r="AA431" s="158"/>
      <c r="AB431" s="158"/>
      <c r="AC431" s="158"/>
      <c r="AD431" s="158"/>
      <c r="AE431" s="158"/>
    </row>
    <row r="432" spans="1:31" ht="10.5" x14ac:dyDescent="0.15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  <c r="X432" s="158"/>
      <c r="Y432" s="158"/>
      <c r="Z432" s="158"/>
      <c r="AA432" s="158"/>
      <c r="AB432" s="158"/>
      <c r="AC432" s="158"/>
      <c r="AD432" s="158"/>
      <c r="AE432" s="158"/>
    </row>
    <row r="433" spans="1:31" ht="10.5" x14ac:dyDescent="0.15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  <c r="N433" s="158"/>
      <c r="O433" s="158"/>
      <c r="P433" s="158"/>
      <c r="Q433" s="158"/>
      <c r="R433" s="158"/>
      <c r="S433" s="158"/>
      <c r="T433" s="158"/>
      <c r="U433" s="158"/>
      <c r="V433" s="158"/>
      <c r="W433" s="158"/>
      <c r="X433" s="158"/>
      <c r="Y433" s="158"/>
      <c r="Z433" s="158"/>
      <c r="AA433" s="158"/>
      <c r="AB433" s="158"/>
      <c r="AC433" s="158"/>
      <c r="AD433" s="158"/>
      <c r="AE433" s="158"/>
    </row>
    <row r="434" spans="1:31" ht="10.5" x14ac:dyDescent="0.15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  <c r="P434" s="158"/>
      <c r="Q434" s="158"/>
      <c r="R434" s="158"/>
      <c r="S434" s="158"/>
      <c r="T434" s="158"/>
      <c r="U434" s="158"/>
      <c r="V434" s="158"/>
      <c r="W434" s="158"/>
      <c r="X434" s="158"/>
      <c r="Y434" s="158"/>
      <c r="Z434" s="158"/>
      <c r="AA434" s="158"/>
      <c r="AB434" s="158"/>
      <c r="AC434" s="158"/>
      <c r="AD434" s="158"/>
      <c r="AE434" s="158"/>
    </row>
    <row r="435" spans="1:31" ht="10.5" x14ac:dyDescent="0.15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158"/>
      <c r="O435" s="158"/>
      <c r="P435" s="158"/>
      <c r="Q435" s="158"/>
      <c r="R435" s="158"/>
      <c r="S435" s="158"/>
      <c r="T435" s="158"/>
      <c r="U435" s="158"/>
      <c r="V435" s="158"/>
      <c r="W435" s="158"/>
      <c r="X435" s="158"/>
      <c r="Y435" s="158"/>
      <c r="Z435" s="158"/>
      <c r="AA435" s="158"/>
      <c r="AB435" s="158"/>
      <c r="AC435" s="158"/>
      <c r="AD435" s="158"/>
      <c r="AE435" s="158"/>
    </row>
    <row r="436" spans="1:31" ht="10.5" x14ac:dyDescent="0.15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  <c r="P436" s="158"/>
      <c r="Q436" s="158"/>
      <c r="R436" s="158"/>
      <c r="S436" s="158"/>
      <c r="T436" s="158"/>
      <c r="U436" s="158"/>
      <c r="V436" s="158"/>
      <c r="W436" s="158"/>
      <c r="X436" s="158"/>
      <c r="Y436" s="158"/>
      <c r="Z436" s="158"/>
      <c r="AA436" s="158"/>
      <c r="AB436" s="158"/>
      <c r="AC436" s="158"/>
      <c r="AD436" s="158"/>
      <c r="AE436" s="158"/>
    </row>
    <row r="437" spans="1:31" ht="10.5" x14ac:dyDescent="0.15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  <c r="R437" s="158"/>
      <c r="S437" s="158"/>
      <c r="T437" s="158"/>
      <c r="U437" s="158"/>
      <c r="V437" s="158"/>
      <c r="W437" s="158"/>
      <c r="X437" s="158"/>
      <c r="Y437" s="158"/>
      <c r="Z437" s="158"/>
      <c r="AA437" s="158"/>
      <c r="AB437" s="158"/>
      <c r="AC437" s="158"/>
      <c r="AD437" s="158"/>
      <c r="AE437" s="158"/>
    </row>
    <row r="438" spans="1:31" ht="10.5" x14ac:dyDescent="0.15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  <c r="X438" s="158"/>
      <c r="Y438" s="158"/>
      <c r="Z438" s="158"/>
      <c r="AA438" s="158"/>
      <c r="AB438" s="158"/>
      <c r="AC438" s="158"/>
      <c r="AD438" s="158"/>
      <c r="AE438" s="158"/>
    </row>
    <row r="439" spans="1:31" ht="10.5" x14ac:dyDescent="0.15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  <c r="P439" s="158"/>
      <c r="Q439" s="158"/>
      <c r="R439" s="158"/>
      <c r="S439" s="158"/>
      <c r="T439" s="158"/>
      <c r="U439" s="158"/>
      <c r="V439" s="158"/>
      <c r="W439" s="158"/>
      <c r="X439" s="158"/>
      <c r="Y439" s="158"/>
      <c r="Z439" s="158"/>
      <c r="AA439" s="158"/>
      <c r="AB439" s="158"/>
      <c r="AC439" s="158"/>
      <c r="AD439" s="158"/>
      <c r="AE439" s="158"/>
    </row>
    <row r="440" spans="1:31" ht="10.5" x14ac:dyDescent="0.15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  <c r="X440" s="158"/>
      <c r="Y440" s="158"/>
      <c r="Z440" s="158"/>
      <c r="AA440" s="158"/>
      <c r="AB440" s="158"/>
      <c r="AC440" s="158"/>
      <c r="AD440" s="158"/>
      <c r="AE440" s="158"/>
    </row>
    <row r="441" spans="1:31" ht="10.5" x14ac:dyDescent="0.15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8"/>
      <c r="Z441" s="158"/>
      <c r="AA441" s="158"/>
      <c r="AB441" s="158"/>
      <c r="AC441" s="158"/>
      <c r="AD441" s="158"/>
      <c r="AE441" s="158"/>
    </row>
    <row r="442" spans="1:31" ht="10.5" x14ac:dyDescent="0.15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  <c r="AB442" s="158"/>
      <c r="AC442" s="158"/>
      <c r="AD442" s="158"/>
      <c r="AE442" s="158"/>
    </row>
    <row r="443" spans="1:31" ht="10.5" x14ac:dyDescent="0.15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  <c r="X443" s="158"/>
      <c r="Y443" s="158"/>
      <c r="Z443" s="158"/>
      <c r="AA443" s="158"/>
      <c r="AB443" s="158"/>
      <c r="AC443" s="158"/>
      <c r="AD443" s="158"/>
      <c r="AE443" s="158"/>
    </row>
    <row r="444" spans="1:31" ht="10.5" x14ac:dyDescent="0.15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  <c r="X444" s="158"/>
      <c r="Y444" s="158"/>
      <c r="Z444" s="158"/>
      <c r="AA444" s="158"/>
      <c r="AB444" s="158"/>
      <c r="AC444" s="158"/>
      <c r="AD444" s="158"/>
      <c r="AE444" s="158"/>
    </row>
    <row r="445" spans="1:31" ht="10.5" x14ac:dyDescent="0.15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  <c r="P445" s="158"/>
      <c r="Q445" s="158"/>
      <c r="R445" s="158"/>
      <c r="S445" s="158"/>
      <c r="T445" s="158"/>
      <c r="U445" s="158"/>
      <c r="V445" s="158"/>
      <c r="W445" s="158"/>
      <c r="X445" s="158"/>
      <c r="Y445" s="158"/>
      <c r="Z445" s="158"/>
      <c r="AA445" s="158"/>
      <c r="AB445" s="158"/>
      <c r="AC445" s="158"/>
      <c r="AD445" s="158"/>
      <c r="AE445" s="158"/>
    </row>
    <row r="446" spans="1:31" ht="10.5" x14ac:dyDescent="0.15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  <c r="P446" s="158"/>
      <c r="Q446" s="158"/>
      <c r="R446" s="158"/>
      <c r="S446" s="158"/>
      <c r="T446" s="158"/>
      <c r="U446" s="158"/>
      <c r="V446" s="158"/>
      <c r="W446" s="158"/>
      <c r="X446" s="158"/>
      <c r="Y446" s="158"/>
      <c r="Z446" s="158"/>
      <c r="AA446" s="158"/>
      <c r="AB446" s="158"/>
      <c r="AC446" s="158"/>
      <c r="AD446" s="158"/>
      <c r="AE446" s="158"/>
    </row>
    <row r="447" spans="1:31" ht="13.5" customHeight="1" x14ac:dyDescent="0.15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  <c r="P447" s="158"/>
      <c r="Q447" s="158"/>
      <c r="R447" s="158"/>
      <c r="S447" s="158"/>
      <c r="T447" s="158"/>
      <c r="U447" s="158"/>
      <c r="V447" s="158"/>
      <c r="W447" s="158"/>
      <c r="X447" s="158"/>
      <c r="Y447" s="158"/>
      <c r="Z447" s="158"/>
      <c r="AA447" s="158"/>
      <c r="AB447" s="158"/>
      <c r="AC447" s="158"/>
      <c r="AD447" s="158"/>
      <c r="AE447" s="158"/>
    </row>
    <row r="448" spans="1:31" ht="13.5" customHeight="1" x14ac:dyDescent="0.15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  <c r="P448" s="158"/>
      <c r="Q448" s="158"/>
      <c r="R448" s="158"/>
      <c r="S448" s="158"/>
      <c r="T448" s="158"/>
      <c r="U448" s="158"/>
      <c r="V448" s="158"/>
      <c r="W448" s="158"/>
      <c r="X448" s="158"/>
      <c r="Y448" s="158"/>
      <c r="Z448" s="158"/>
      <c r="AA448" s="158"/>
      <c r="AB448" s="158"/>
      <c r="AC448" s="158"/>
      <c r="AD448" s="158"/>
      <c r="AE448" s="158"/>
    </row>
    <row r="449" spans="1:31" ht="13.5" customHeight="1" x14ac:dyDescent="0.15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  <c r="P449" s="158"/>
      <c r="Q449" s="158"/>
      <c r="R449" s="158"/>
      <c r="S449" s="158"/>
      <c r="T449" s="158"/>
      <c r="U449" s="158"/>
      <c r="V449" s="158"/>
      <c r="W449" s="158"/>
      <c r="X449" s="158"/>
      <c r="Y449" s="158"/>
      <c r="Z449" s="158"/>
      <c r="AA449" s="158"/>
      <c r="AB449" s="158"/>
      <c r="AC449" s="158"/>
      <c r="AD449" s="158"/>
      <c r="AE449" s="158"/>
    </row>
    <row r="450" spans="1:31" ht="13.5" customHeight="1" x14ac:dyDescent="0.15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  <c r="P450" s="158"/>
      <c r="Q450" s="158"/>
      <c r="R450" s="158"/>
      <c r="S450" s="158"/>
      <c r="T450" s="158"/>
      <c r="U450" s="158"/>
      <c r="V450" s="158"/>
      <c r="W450" s="158"/>
      <c r="X450" s="158"/>
      <c r="Y450" s="158"/>
      <c r="Z450" s="158"/>
      <c r="AA450" s="158"/>
      <c r="AB450" s="158"/>
      <c r="AC450" s="158"/>
      <c r="AD450" s="158"/>
      <c r="AE450" s="158"/>
    </row>
    <row r="451" spans="1:31" ht="13.5" customHeight="1" x14ac:dyDescent="0.15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  <c r="P451" s="158"/>
      <c r="Q451" s="158"/>
      <c r="R451" s="158"/>
      <c r="S451" s="158"/>
      <c r="T451" s="158"/>
      <c r="U451" s="158"/>
      <c r="V451" s="158"/>
      <c r="W451" s="158"/>
      <c r="X451" s="158"/>
      <c r="Y451" s="158"/>
      <c r="Z451" s="158"/>
      <c r="AA451" s="158"/>
      <c r="AB451" s="158"/>
      <c r="AC451" s="158"/>
      <c r="AD451" s="158"/>
      <c r="AE451" s="158"/>
    </row>
    <row r="452" spans="1:31" ht="13.5" customHeight="1" x14ac:dyDescent="0.15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  <c r="P452" s="158"/>
      <c r="Q452" s="158"/>
      <c r="R452" s="158"/>
      <c r="S452" s="158"/>
      <c r="T452" s="158"/>
      <c r="U452" s="158"/>
      <c r="V452" s="158"/>
      <c r="W452" s="158"/>
      <c r="X452" s="158"/>
      <c r="Y452" s="158"/>
      <c r="Z452" s="158"/>
      <c r="AA452" s="158"/>
      <c r="AB452" s="158"/>
      <c r="AC452" s="158"/>
      <c r="AD452" s="158"/>
      <c r="AE452" s="158"/>
    </row>
    <row r="453" spans="1:31" ht="13.5" customHeight="1" x14ac:dyDescent="0.15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  <c r="P453" s="158"/>
      <c r="Q453" s="158"/>
      <c r="R453" s="158"/>
      <c r="S453" s="158"/>
      <c r="T453" s="158"/>
      <c r="U453" s="158"/>
      <c r="V453" s="158"/>
      <c r="W453" s="158"/>
      <c r="X453" s="158"/>
      <c r="Y453" s="158"/>
      <c r="Z453" s="158"/>
      <c r="AA453" s="158"/>
      <c r="AB453" s="158"/>
      <c r="AC453" s="158"/>
      <c r="AD453" s="158"/>
      <c r="AE453" s="158"/>
    </row>
    <row r="454" spans="1:31" ht="13.5" customHeight="1" x14ac:dyDescent="0.15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  <c r="P454" s="158"/>
      <c r="Q454" s="158"/>
      <c r="R454" s="158"/>
      <c r="S454" s="158"/>
      <c r="T454" s="158"/>
      <c r="U454" s="158"/>
      <c r="V454" s="158"/>
      <c r="W454" s="158"/>
      <c r="X454" s="158"/>
      <c r="Y454" s="158"/>
      <c r="Z454" s="158"/>
      <c r="AA454" s="158"/>
      <c r="AB454" s="158"/>
      <c r="AC454" s="158"/>
      <c r="AD454" s="158"/>
      <c r="AE454" s="158"/>
    </row>
    <row r="455" spans="1:31" ht="13.5" customHeight="1" x14ac:dyDescent="0.15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  <c r="P455" s="158"/>
      <c r="Q455" s="158"/>
      <c r="R455" s="158"/>
      <c r="S455" s="158"/>
      <c r="T455" s="158"/>
      <c r="U455" s="158"/>
      <c r="V455" s="158"/>
      <c r="W455" s="158"/>
      <c r="X455" s="158"/>
      <c r="Y455" s="158"/>
      <c r="Z455" s="158"/>
      <c r="AA455" s="158"/>
      <c r="AB455" s="158"/>
      <c r="AC455" s="158"/>
      <c r="AD455" s="158"/>
      <c r="AE455" s="158"/>
    </row>
    <row r="456" spans="1:31" ht="13.5" customHeight="1" x14ac:dyDescent="0.15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  <c r="X456" s="158"/>
      <c r="Y456" s="158"/>
      <c r="Z456" s="158"/>
      <c r="AA456" s="158"/>
      <c r="AB456" s="158"/>
      <c r="AC456" s="158"/>
      <c r="AD456" s="158"/>
      <c r="AE456" s="158"/>
    </row>
    <row r="457" spans="1:31" ht="13.5" customHeight="1" x14ac:dyDescent="0.15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  <c r="X457" s="158"/>
      <c r="Y457" s="158"/>
      <c r="Z457" s="158"/>
      <c r="AA457" s="158"/>
      <c r="AB457" s="158"/>
      <c r="AC457" s="158"/>
      <c r="AD457" s="158"/>
      <c r="AE457" s="158"/>
    </row>
    <row r="458" spans="1:31" ht="13.5" customHeight="1" x14ac:dyDescent="0.15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  <c r="AB458" s="158"/>
      <c r="AC458" s="158"/>
      <c r="AD458" s="158"/>
      <c r="AE458" s="158"/>
    </row>
    <row r="459" spans="1:31" ht="13.5" customHeight="1" x14ac:dyDescent="0.15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  <c r="AB459" s="158"/>
      <c r="AC459" s="158"/>
      <c r="AD459" s="158"/>
      <c r="AE459" s="158"/>
    </row>
    <row r="460" spans="1:31" ht="13.5" customHeight="1" x14ac:dyDescent="0.15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  <c r="AC460" s="158"/>
      <c r="AD460" s="158"/>
      <c r="AE460" s="158"/>
    </row>
    <row r="461" spans="1:31" ht="13.5" customHeight="1" x14ac:dyDescent="0.15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  <c r="AB461" s="158"/>
      <c r="AC461" s="158"/>
      <c r="AD461" s="158"/>
      <c r="AE461" s="158"/>
    </row>
    <row r="462" spans="1:31" ht="13.5" customHeight="1" x14ac:dyDescent="0.15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  <c r="AB462" s="158"/>
      <c r="AC462" s="158"/>
      <c r="AD462" s="158"/>
      <c r="AE462" s="158"/>
    </row>
    <row r="463" spans="1:31" ht="13.5" customHeight="1" x14ac:dyDescent="0.15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  <c r="AB463" s="158"/>
      <c r="AC463" s="158"/>
      <c r="AD463" s="158"/>
      <c r="AE463" s="158"/>
    </row>
    <row r="464" spans="1:31" ht="13.5" customHeight="1" x14ac:dyDescent="0.15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  <c r="AC464" s="158"/>
      <c r="AD464" s="158"/>
      <c r="AE464" s="158"/>
    </row>
    <row r="465" spans="1:31" ht="13.5" customHeight="1" x14ac:dyDescent="0.15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  <c r="AA465" s="158"/>
      <c r="AB465" s="158"/>
      <c r="AC465" s="158"/>
      <c r="AD465" s="158"/>
      <c r="AE465" s="158"/>
    </row>
    <row r="466" spans="1:31" ht="13.5" customHeight="1" x14ac:dyDescent="0.15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  <c r="N466" s="158"/>
      <c r="O466" s="158"/>
      <c r="P466" s="158"/>
      <c r="Q466" s="158"/>
      <c r="R466" s="158"/>
      <c r="S466" s="158"/>
      <c r="T466" s="158"/>
      <c r="U466" s="158"/>
      <c r="V466" s="158"/>
      <c r="W466" s="158"/>
      <c r="X466" s="158"/>
      <c r="Y466" s="158"/>
      <c r="Z466" s="158"/>
      <c r="AA466" s="158"/>
      <c r="AB466" s="158"/>
      <c r="AC466" s="158"/>
      <c r="AD466" s="158"/>
      <c r="AE466" s="158"/>
    </row>
    <row r="467" spans="1:31" ht="13.5" customHeight="1" x14ac:dyDescent="0.15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  <c r="N467" s="158"/>
      <c r="O467" s="158"/>
      <c r="P467" s="158"/>
      <c r="Q467" s="158"/>
      <c r="R467" s="158"/>
      <c r="S467" s="158"/>
      <c r="T467" s="158"/>
      <c r="U467" s="158"/>
      <c r="V467" s="158"/>
      <c r="W467" s="158"/>
      <c r="X467" s="158"/>
      <c r="Y467" s="158"/>
      <c r="Z467" s="158"/>
      <c r="AA467" s="158"/>
      <c r="AB467" s="158"/>
      <c r="AC467" s="158"/>
      <c r="AD467" s="158"/>
      <c r="AE467" s="158"/>
    </row>
    <row r="468" spans="1:31" ht="13.5" customHeight="1" x14ac:dyDescent="0.15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  <c r="N468" s="158"/>
      <c r="O468" s="158"/>
      <c r="P468" s="158"/>
      <c r="Q468" s="158"/>
      <c r="R468" s="158"/>
      <c r="S468" s="158"/>
      <c r="T468" s="158"/>
      <c r="U468" s="158"/>
      <c r="V468" s="158"/>
      <c r="W468" s="158"/>
      <c r="X468" s="158"/>
      <c r="Y468" s="158"/>
      <c r="Z468" s="158"/>
      <c r="AA468" s="158"/>
      <c r="AB468" s="158"/>
      <c r="AC468" s="158"/>
      <c r="AD468" s="158"/>
      <c r="AE468" s="158"/>
    </row>
    <row r="469" spans="1:31" ht="13.5" customHeight="1" x14ac:dyDescent="0.15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  <c r="P469" s="158"/>
      <c r="Q469" s="158"/>
      <c r="R469" s="158"/>
      <c r="S469" s="158"/>
      <c r="T469" s="158"/>
      <c r="U469" s="158"/>
      <c r="V469" s="158"/>
      <c r="W469" s="158"/>
      <c r="X469" s="158"/>
      <c r="Y469" s="158"/>
      <c r="Z469" s="158"/>
      <c r="AA469" s="158"/>
      <c r="AB469" s="158"/>
      <c r="AC469" s="158"/>
      <c r="AD469" s="158"/>
      <c r="AE469" s="158"/>
    </row>
    <row r="470" spans="1:31" ht="13.5" customHeight="1" x14ac:dyDescent="0.15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  <c r="N470" s="158"/>
      <c r="O470" s="158"/>
      <c r="P470" s="158"/>
      <c r="Q470" s="158"/>
      <c r="R470" s="158"/>
      <c r="S470" s="158"/>
      <c r="T470" s="158"/>
      <c r="U470" s="158"/>
      <c r="V470" s="158"/>
      <c r="W470" s="158"/>
      <c r="X470" s="158"/>
      <c r="Y470" s="158"/>
      <c r="Z470" s="158"/>
      <c r="AA470" s="158"/>
      <c r="AB470" s="158"/>
      <c r="AC470" s="158"/>
      <c r="AD470" s="158"/>
      <c r="AE470" s="158"/>
    </row>
    <row r="471" spans="1:31" ht="13.5" customHeight="1" x14ac:dyDescent="0.15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  <c r="N471" s="158"/>
      <c r="O471" s="158"/>
      <c r="P471" s="158"/>
      <c r="Q471" s="158"/>
      <c r="R471" s="158"/>
      <c r="S471" s="158"/>
      <c r="T471" s="158"/>
      <c r="U471" s="158"/>
      <c r="V471" s="158"/>
      <c r="W471" s="158"/>
      <c r="X471" s="158"/>
      <c r="Y471" s="158"/>
      <c r="Z471" s="158"/>
      <c r="AA471" s="158"/>
      <c r="AB471" s="158"/>
      <c r="AC471" s="158"/>
      <c r="AD471" s="158"/>
      <c r="AE471" s="158"/>
    </row>
    <row r="472" spans="1:31" ht="13.5" customHeight="1" x14ac:dyDescent="0.15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  <c r="X472" s="158"/>
      <c r="Y472" s="158"/>
      <c r="Z472" s="158"/>
      <c r="AA472" s="158"/>
      <c r="AB472" s="158"/>
      <c r="AC472" s="158"/>
      <c r="AD472" s="158"/>
      <c r="AE472" s="158"/>
    </row>
    <row r="473" spans="1:31" ht="13.5" customHeight="1" x14ac:dyDescent="0.15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  <c r="R473" s="158"/>
      <c r="S473" s="158"/>
      <c r="T473" s="158"/>
      <c r="U473" s="158"/>
      <c r="V473" s="158"/>
      <c r="W473" s="158"/>
      <c r="X473" s="158"/>
      <c r="Y473" s="158"/>
      <c r="Z473" s="158"/>
      <c r="AA473" s="158"/>
      <c r="AB473" s="158"/>
      <c r="AC473" s="158"/>
      <c r="AD473" s="158"/>
      <c r="AE473" s="158"/>
    </row>
    <row r="474" spans="1:31" ht="13.5" customHeight="1" x14ac:dyDescent="0.15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  <c r="N474" s="158"/>
      <c r="O474" s="158"/>
      <c r="P474" s="158"/>
      <c r="Q474" s="158"/>
      <c r="R474" s="158"/>
      <c r="S474" s="158"/>
      <c r="T474" s="158"/>
      <c r="U474" s="158"/>
      <c r="V474" s="158"/>
      <c r="W474" s="158"/>
      <c r="X474" s="158"/>
      <c r="Y474" s="158"/>
      <c r="Z474" s="158"/>
      <c r="AA474" s="158"/>
      <c r="AB474" s="158"/>
      <c r="AC474" s="158"/>
      <c r="AD474" s="158"/>
      <c r="AE474" s="158"/>
    </row>
    <row r="475" spans="1:31" ht="13.5" customHeight="1" x14ac:dyDescent="0.15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  <c r="N475" s="158"/>
      <c r="O475" s="158"/>
      <c r="P475" s="158"/>
      <c r="Q475" s="158"/>
      <c r="R475" s="158"/>
      <c r="S475" s="158"/>
      <c r="T475" s="158"/>
      <c r="U475" s="158"/>
      <c r="V475" s="158"/>
      <c r="W475" s="158"/>
      <c r="X475" s="158"/>
      <c r="Y475" s="158"/>
      <c r="Z475" s="158"/>
      <c r="AA475" s="158"/>
      <c r="AB475" s="158"/>
      <c r="AC475" s="158"/>
      <c r="AD475" s="158"/>
      <c r="AE475" s="158"/>
    </row>
    <row r="476" spans="1:31" ht="13.5" customHeight="1" x14ac:dyDescent="0.15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  <c r="N476" s="158"/>
      <c r="O476" s="158"/>
      <c r="P476" s="158"/>
      <c r="Q476" s="158"/>
      <c r="R476" s="158"/>
      <c r="S476" s="158"/>
      <c r="T476" s="158"/>
      <c r="U476" s="158"/>
      <c r="V476" s="158"/>
      <c r="W476" s="158"/>
      <c r="X476" s="158"/>
      <c r="Y476" s="158"/>
      <c r="Z476" s="158"/>
      <c r="AA476" s="158"/>
      <c r="AB476" s="158"/>
      <c r="AC476" s="158"/>
      <c r="AD476" s="158"/>
      <c r="AE476" s="158"/>
    </row>
    <row r="477" spans="1:31" ht="13.5" customHeight="1" x14ac:dyDescent="0.15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  <c r="N477" s="158"/>
      <c r="O477" s="158"/>
      <c r="P477" s="158"/>
      <c r="Q477" s="158"/>
      <c r="R477" s="158"/>
      <c r="S477" s="158"/>
      <c r="T477" s="158"/>
      <c r="U477" s="158"/>
      <c r="V477" s="158"/>
      <c r="W477" s="158"/>
      <c r="X477" s="158"/>
      <c r="Y477" s="158"/>
      <c r="Z477" s="158"/>
      <c r="AA477" s="158"/>
      <c r="AB477" s="158"/>
      <c r="AC477" s="158"/>
      <c r="AD477" s="158"/>
      <c r="AE477" s="158"/>
    </row>
    <row r="478" spans="1:31" ht="13.5" customHeight="1" x14ac:dyDescent="0.15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  <c r="N478" s="158"/>
      <c r="O478" s="158"/>
      <c r="P478" s="158"/>
      <c r="Q478" s="158"/>
      <c r="R478" s="158"/>
      <c r="S478" s="158"/>
      <c r="T478" s="158"/>
      <c r="U478" s="158"/>
      <c r="V478" s="158"/>
      <c r="W478" s="158"/>
      <c r="X478" s="158"/>
      <c r="Y478" s="158"/>
      <c r="Z478" s="158"/>
      <c r="AA478" s="158"/>
      <c r="AB478" s="158"/>
      <c r="AC478" s="158"/>
      <c r="AD478" s="158"/>
      <c r="AE478" s="158"/>
    </row>
    <row r="479" spans="1:31" ht="13.5" customHeight="1" x14ac:dyDescent="0.15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  <c r="N479" s="158"/>
      <c r="O479" s="158"/>
      <c r="P479" s="158"/>
      <c r="Q479" s="158"/>
      <c r="R479" s="158"/>
      <c r="S479" s="158"/>
      <c r="T479" s="158"/>
      <c r="U479" s="158"/>
      <c r="V479" s="158"/>
      <c r="W479" s="158"/>
      <c r="X479" s="158"/>
      <c r="Y479" s="158"/>
      <c r="Z479" s="158"/>
      <c r="AA479" s="158"/>
      <c r="AB479" s="158"/>
      <c r="AC479" s="158"/>
      <c r="AD479" s="158"/>
      <c r="AE479" s="158"/>
    </row>
    <row r="480" spans="1:31" ht="13.5" customHeight="1" x14ac:dyDescent="0.15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  <c r="N480" s="158"/>
      <c r="O480" s="158"/>
      <c r="P480" s="158"/>
      <c r="Q480" s="158"/>
      <c r="R480" s="158"/>
      <c r="S480" s="158"/>
      <c r="T480" s="158"/>
      <c r="U480" s="158"/>
      <c r="V480" s="158"/>
      <c r="W480" s="158"/>
      <c r="X480" s="158"/>
      <c r="Y480" s="158"/>
      <c r="Z480" s="158"/>
      <c r="AA480" s="158"/>
      <c r="AB480" s="158"/>
      <c r="AC480" s="158"/>
      <c r="AD480" s="158"/>
      <c r="AE480" s="158"/>
    </row>
    <row r="481" spans="1:31" ht="13.5" customHeight="1" x14ac:dyDescent="0.15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  <c r="X481" s="158"/>
      <c r="Y481" s="158"/>
      <c r="Z481" s="158"/>
      <c r="AA481" s="158"/>
      <c r="AB481" s="158"/>
      <c r="AC481" s="158"/>
      <c r="AD481" s="158"/>
      <c r="AE481" s="158"/>
    </row>
    <row r="482" spans="1:31" ht="13.5" customHeight="1" x14ac:dyDescent="0.15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  <c r="N482" s="158"/>
      <c r="O482" s="158"/>
      <c r="P482" s="158"/>
      <c r="Q482" s="158"/>
      <c r="R482" s="158"/>
      <c r="S482" s="158"/>
      <c r="T482" s="158"/>
      <c r="U482" s="158"/>
      <c r="V482" s="158"/>
      <c r="W482" s="158"/>
      <c r="X482" s="158"/>
      <c r="Y482" s="158"/>
      <c r="Z482" s="158"/>
      <c r="AA482" s="158"/>
      <c r="AB482" s="158"/>
      <c r="AC482" s="158"/>
      <c r="AD482" s="158"/>
      <c r="AE482" s="158"/>
    </row>
    <row r="483" spans="1:31" ht="13.5" customHeight="1" x14ac:dyDescent="0.15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  <c r="R483" s="158"/>
      <c r="S483" s="158"/>
      <c r="T483" s="158"/>
      <c r="U483" s="158"/>
      <c r="V483" s="158"/>
      <c r="W483" s="158"/>
      <c r="X483" s="158"/>
      <c r="Y483" s="158"/>
      <c r="Z483" s="158"/>
      <c r="AA483" s="158"/>
      <c r="AB483" s="158"/>
      <c r="AC483" s="158"/>
      <c r="AD483" s="158"/>
      <c r="AE483" s="158"/>
    </row>
    <row r="484" spans="1:31" ht="13.5" customHeight="1" x14ac:dyDescent="0.15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  <c r="X484" s="158"/>
      <c r="Y484" s="158"/>
      <c r="Z484" s="158"/>
      <c r="AA484" s="158"/>
      <c r="AB484" s="158"/>
      <c r="AC484" s="158"/>
      <c r="AD484" s="158"/>
      <c r="AE484" s="158"/>
    </row>
    <row r="485" spans="1:31" ht="13.5" customHeight="1" x14ac:dyDescent="0.15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  <c r="N485" s="158"/>
      <c r="O485" s="158"/>
      <c r="P485" s="158"/>
      <c r="Q485" s="158"/>
      <c r="R485" s="158"/>
      <c r="S485" s="158"/>
      <c r="T485" s="158"/>
      <c r="U485" s="158"/>
      <c r="V485" s="158"/>
      <c r="W485" s="158"/>
      <c r="X485" s="158"/>
      <c r="Y485" s="158"/>
      <c r="Z485" s="158"/>
      <c r="AA485" s="158"/>
      <c r="AB485" s="158"/>
      <c r="AC485" s="158"/>
      <c r="AD485" s="158"/>
      <c r="AE485" s="158"/>
    </row>
    <row r="486" spans="1:31" ht="13.5" customHeight="1" x14ac:dyDescent="0.15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  <c r="N486" s="158"/>
      <c r="O486" s="158"/>
      <c r="P486" s="158"/>
      <c r="Q486" s="158"/>
      <c r="R486" s="158"/>
      <c r="S486" s="158"/>
      <c r="T486" s="158"/>
      <c r="U486" s="158"/>
      <c r="V486" s="158"/>
      <c r="W486" s="158"/>
      <c r="X486" s="158"/>
      <c r="Y486" s="158"/>
      <c r="Z486" s="158"/>
      <c r="AA486" s="158"/>
      <c r="AB486" s="158"/>
      <c r="AC486" s="158"/>
      <c r="AD486" s="158"/>
      <c r="AE486" s="158"/>
    </row>
    <row r="487" spans="1:31" ht="13.5" customHeight="1" x14ac:dyDescent="0.15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  <c r="Z487" s="158"/>
      <c r="AA487" s="158"/>
      <c r="AB487" s="158"/>
      <c r="AC487" s="158"/>
      <c r="AD487" s="158"/>
      <c r="AE487" s="158"/>
    </row>
    <row r="488" spans="1:31" ht="13.5" customHeight="1" x14ac:dyDescent="0.15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  <c r="N488" s="158"/>
      <c r="O488" s="158"/>
      <c r="P488" s="158"/>
      <c r="Q488" s="158"/>
      <c r="R488" s="158"/>
      <c r="S488" s="158"/>
      <c r="T488" s="158"/>
      <c r="U488" s="158"/>
      <c r="V488" s="158"/>
      <c r="W488" s="158"/>
      <c r="X488" s="158"/>
      <c r="Y488" s="158"/>
      <c r="Z488" s="158"/>
      <c r="AA488" s="158"/>
      <c r="AB488" s="158"/>
      <c r="AC488" s="158"/>
      <c r="AD488" s="158"/>
      <c r="AE488" s="158"/>
    </row>
    <row r="489" spans="1:31" ht="13.5" customHeight="1" x14ac:dyDescent="0.15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  <c r="X489" s="158"/>
      <c r="Y489" s="158"/>
      <c r="Z489" s="158"/>
      <c r="AA489" s="158"/>
      <c r="AB489" s="158"/>
      <c r="AC489" s="158"/>
      <c r="AD489" s="158"/>
      <c r="AE489" s="158"/>
    </row>
    <row r="490" spans="1:31" ht="13.5" customHeight="1" x14ac:dyDescent="0.15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  <c r="R490" s="158"/>
      <c r="S490" s="158"/>
      <c r="T490" s="158"/>
      <c r="U490" s="158"/>
      <c r="V490" s="158"/>
      <c r="W490" s="158"/>
      <c r="X490" s="158"/>
      <c r="Y490" s="158"/>
      <c r="Z490" s="158"/>
      <c r="AA490" s="158"/>
      <c r="AB490" s="158"/>
      <c r="AC490" s="158"/>
      <c r="AD490" s="158"/>
      <c r="AE490" s="158"/>
    </row>
    <row r="491" spans="1:31" ht="13.5" customHeight="1" x14ac:dyDescent="0.15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  <c r="N491" s="158"/>
      <c r="O491" s="158"/>
      <c r="P491" s="158"/>
      <c r="Q491" s="158"/>
      <c r="R491" s="158"/>
      <c r="S491" s="158"/>
      <c r="T491" s="158"/>
      <c r="U491" s="158"/>
      <c r="V491" s="158"/>
      <c r="W491" s="158"/>
      <c r="X491" s="158"/>
      <c r="Y491" s="158"/>
      <c r="Z491" s="158"/>
      <c r="AA491" s="158"/>
      <c r="AB491" s="158"/>
      <c r="AC491" s="158"/>
      <c r="AD491" s="158"/>
      <c r="AE491" s="158"/>
    </row>
    <row r="492" spans="1:31" ht="13.5" customHeight="1" x14ac:dyDescent="0.15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  <c r="N492" s="158"/>
      <c r="O492" s="158"/>
      <c r="P492" s="158"/>
      <c r="Q492" s="158"/>
      <c r="R492" s="158"/>
      <c r="S492" s="158"/>
      <c r="T492" s="158"/>
      <c r="U492" s="158"/>
      <c r="V492" s="158"/>
      <c r="W492" s="158"/>
      <c r="X492" s="158"/>
      <c r="Y492" s="158"/>
      <c r="Z492" s="158"/>
      <c r="AA492" s="158"/>
      <c r="AB492" s="158"/>
      <c r="AC492" s="158"/>
      <c r="AD492" s="158"/>
      <c r="AE492" s="158"/>
    </row>
    <row r="493" spans="1:31" ht="13.5" customHeight="1" x14ac:dyDescent="0.15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  <c r="X493" s="158"/>
      <c r="Y493" s="158"/>
      <c r="Z493" s="158"/>
      <c r="AA493" s="158"/>
      <c r="AB493" s="158"/>
      <c r="AC493" s="158"/>
      <c r="AD493" s="158"/>
      <c r="AE493" s="158"/>
    </row>
    <row r="494" spans="1:31" ht="13.5" customHeight="1" x14ac:dyDescent="0.15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  <c r="N494" s="158"/>
      <c r="O494" s="158"/>
      <c r="P494" s="158"/>
      <c r="Q494" s="158"/>
      <c r="R494" s="158"/>
      <c r="S494" s="158"/>
      <c r="T494" s="158"/>
      <c r="U494" s="158"/>
      <c r="V494" s="158"/>
      <c r="W494" s="158"/>
      <c r="X494" s="158"/>
      <c r="Y494" s="158"/>
      <c r="Z494" s="158"/>
      <c r="AA494" s="158"/>
      <c r="AB494" s="158"/>
      <c r="AC494" s="158"/>
      <c r="AD494" s="158"/>
      <c r="AE494" s="158"/>
    </row>
    <row r="495" spans="1:31" ht="13.5" customHeight="1" x14ac:dyDescent="0.15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  <c r="N495" s="158"/>
      <c r="O495" s="158"/>
      <c r="P495" s="158"/>
      <c r="Q495" s="158"/>
      <c r="R495" s="158"/>
      <c r="S495" s="158"/>
      <c r="T495" s="158"/>
      <c r="U495" s="158"/>
      <c r="V495" s="158"/>
      <c r="W495" s="158"/>
      <c r="X495" s="158"/>
      <c r="Y495" s="158"/>
      <c r="Z495" s="158"/>
      <c r="AA495" s="158"/>
      <c r="AB495" s="158"/>
      <c r="AC495" s="158"/>
      <c r="AD495" s="158"/>
      <c r="AE495" s="158"/>
    </row>
    <row r="496" spans="1:31" ht="13.5" customHeight="1" x14ac:dyDescent="0.15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  <c r="X496" s="158"/>
      <c r="Y496" s="158"/>
      <c r="Z496" s="158"/>
      <c r="AA496" s="158"/>
      <c r="AB496" s="158"/>
      <c r="AC496" s="158"/>
      <c r="AD496" s="158"/>
      <c r="AE496" s="158"/>
    </row>
    <row r="497" spans="1:31" ht="13.5" customHeight="1" x14ac:dyDescent="0.15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  <c r="N497" s="158"/>
      <c r="O497" s="158"/>
      <c r="P497" s="158"/>
      <c r="Q497" s="158"/>
      <c r="R497" s="158"/>
      <c r="S497" s="158"/>
      <c r="T497" s="158"/>
      <c r="U497" s="158"/>
      <c r="V497" s="158"/>
      <c r="W497" s="158"/>
      <c r="X497" s="158"/>
      <c r="Y497" s="158"/>
      <c r="Z497" s="158"/>
      <c r="AA497" s="158"/>
      <c r="AB497" s="158"/>
      <c r="AC497" s="158"/>
      <c r="AD497" s="158"/>
      <c r="AE497" s="158"/>
    </row>
    <row r="498" spans="1:31" ht="13.5" customHeight="1" x14ac:dyDescent="0.15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  <c r="X498" s="158"/>
      <c r="Y498" s="158"/>
      <c r="Z498" s="158"/>
      <c r="AA498" s="158"/>
      <c r="AB498" s="158"/>
      <c r="AC498" s="158"/>
      <c r="AD498" s="158"/>
      <c r="AE498" s="158"/>
    </row>
    <row r="499" spans="1:31" ht="13.5" customHeight="1" x14ac:dyDescent="0.15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  <c r="X499" s="158"/>
      <c r="Y499" s="158"/>
      <c r="Z499" s="158"/>
      <c r="AA499" s="158"/>
      <c r="AB499" s="158"/>
      <c r="AC499" s="158"/>
      <c r="AD499" s="158"/>
      <c r="AE499" s="158"/>
    </row>
    <row r="500" spans="1:31" ht="13.5" customHeight="1" x14ac:dyDescent="0.15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  <c r="N500" s="158"/>
      <c r="O500" s="158"/>
      <c r="P500" s="158"/>
      <c r="Q500" s="158"/>
      <c r="R500" s="158"/>
      <c r="S500" s="158"/>
      <c r="T500" s="158"/>
      <c r="U500" s="158"/>
      <c r="V500" s="158"/>
      <c r="W500" s="158"/>
      <c r="X500" s="158"/>
      <c r="Y500" s="158"/>
      <c r="Z500" s="158"/>
      <c r="AA500" s="158"/>
      <c r="AB500" s="158"/>
      <c r="AC500" s="158"/>
      <c r="AD500" s="158"/>
      <c r="AE500" s="158"/>
    </row>
    <row r="501" spans="1:31" ht="13.5" customHeight="1" x14ac:dyDescent="0.15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  <c r="X501" s="158"/>
      <c r="Y501" s="158"/>
      <c r="Z501" s="158"/>
      <c r="AA501" s="158"/>
      <c r="AB501" s="158"/>
      <c r="AC501" s="158"/>
      <c r="AD501" s="158"/>
      <c r="AE501" s="158"/>
    </row>
    <row r="502" spans="1:31" ht="13.5" customHeight="1" x14ac:dyDescent="0.15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  <c r="N502" s="158"/>
      <c r="O502" s="158"/>
      <c r="P502" s="158"/>
      <c r="Q502" s="158"/>
      <c r="R502" s="158"/>
      <c r="S502" s="158"/>
      <c r="T502" s="158"/>
      <c r="U502" s="158"/>
      <c r="V502" s="158"/>
      <c r="W502" s="158"/>
      <c r="X502" s="158"/>
      <c r="Y502" s="158"/>
      <c r="Z502" s="158"/>
      <c r="AA502" s="158"/>
      <c r="AB502" s="158"/>
      <c r="AC502" s="158"/>
      <c r="AD502" s="158"/>
      <c r="AE502" s="158"/>
    </row>
    <row r="503" spans="1:31" ht="13.5" customHeight="1" x14ac:dyDescent="0.15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  <c r="X503" s="158"/>
      <c r="Y503" s="158"/>
      <c r="Z503" s="158"/>
      <c r="AA503" s="158"/>
      <c r="AB503" s="158"/>
      <c r="AC503" s="158"/>
      <c r="AD503" s="158"/>
      <c r="AE503" s="158"/>
    </row>
    <row r="504" spans="1:31" ht="13.5" customHeight="1" x14ac:dyDescent="0.15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  <c r="N504" s="158"/>
      <c r="O504" s="158"/>
      <c r="P504" s="158"/>
      <c r="Q504" s="158"/>
      <c r="R504" s="158"/>
      <c r="S504" s="158"/>
      <c r="T504" s="158"/>
      <c r="U504" s="158"/>
      <c r="V504" s="158"/>
      <c r="W504" s="158"/>
      <c r="X504" s="158"/>
      <c r="Y504" s="158"/>
      <c r="Z504" s="158"/>
      <c r="AA504" s="158"/>
      <c r="AB504" s="158"/>
      <c r="AC504" s="158"/>
      <c r="AD504" s="158"/>
      <c r="AE504" s="158"/>
    </row>
    <row r="505" spans="1:31" ht="13.5" customHeight="1" x14ac:dyDescent="0.15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  <c r="N505" s="158"/>
      <c r="O505" s="158"/>
      <c r="P505" s="158"/>
      <c r="Q505" s="158"/>
      <c r="R505" s="158"/>
      <c r="S505" s="158"/>
      <c r="T505" s="158"/>
      <c r="U505" s="158"/>
      <c r="V505" s="158"/>
      <c r="W505" s="158"/>
      <c r="X505" s="158"/>
      <c r="Y505" s="158"/>
      <c r="Z505" s="158"/>
      <c r="AA505" s="158"/>
      <c r="AB505" s="158"/>
      <c r="AC505" s="158"/>
      <c r="AD505" s="158"/>
      <c r="AE505" s="158"/>
    </row>
    <row r="506" spans="1:31" ht="13.5" customHeight="1" x14ac:dyDescent="0.15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  <c r="R506" s="158"/>
      <c r="S506" s="158"/>
      <c r="T506" s="158"/>
      <c r="U506" s="158"/>
      <c r="V506" s="158"/>
      <c r="W506" s="158"/>
      <c r="X506" s="158"/>
      <c r="Y506" s="158"/>
      <c r="Z506" s="158"/>
      <c r="AA506" s="158"/>
      <c r="AB506" s="158"/>
      <c r="AC506" s="158"/>
      <c r="AD506" s="158"/>
      <c r="AE506" s="158"/>
    </row>
    <row r="507" spans="1:31" ht="13.5" customHeight="1" x14ac:dyDescent="0.15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  <c r="N507" s="158"/>
      <c r="O507" s="158"/>
      <c r="P507" s="158"/>
      <c r="Q507" s="158"/>
      <c r="R507" s="158"/>
      <c r="S507" s="158"/>
      <c r="T507" s="158"/>
      <c r="U507" s="158"/>
      <c r="V507" s="158"/>
      <c r="W507" s="158"/>
      <c r="X507" s="158"/>
      <c r="Y507" s="158"/>
      <c r="Z507" s="158"/>
      <c r="AA507" s="158"/>
      <c r="AB507" s="158"/>
      <c r="AC507" s="158"/>
      <c r="AD507" s="158"/>
      <c r="AE507" s="158"/>
    </row>
    <row r="508" spans="1:31" ht="13.5" customHeight="1" x14ac:dyDescent="0.15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  <c r="X508" s="158"/>
      <c r="Y508" s="158"/>
      <c r="Z508" s="158"/>
      <c r="AA508" s="158"/>
      <c r="AB508" s="158"/>
      <c r="AC508" s="158"/>
      <c r="AD508" s="158"/>
      <c r="AE508" s="158"/>
    </row>
    <row r="509" spans="1:31" ht="13.5" customHeight="1" x14ac:dyDescent="0.15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  <c r="N509" s="158"/>
      <c r="O509" s="158"/>
      <c r="P509" s="158"/>
      <c r="Q509" s="158"/>
      <c r="R509" s="158"/>
      <c r="S509" s="158"/>
      <c r="T509" s="158"/>
      <c r="U509" s="158"/>
      <c r="V509" s="158"/>
      <c r="W509" s="158"/>
      <c r="X509" s="158"/>
      <c r="Y509" s="158"/>
      <c r="Z509" s="158"/>
      <c r="AA509" s="158"/>
      <c r="AB509" s="158"/>
      <c r="AC509" s="158"/>
      <c r="AD509" s="158"/>
      <c r="AE509" s="158"/>
    </row>
    <row r="510" spans="1:31" ht="13.5" customHeight="1" x14ac:dyDescent="0.15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  <c r="X510" s="158"/>
      <c r="Y510" s="158"/>
      <c r="Z510" s="158"/>
      <c r="AA510" s="158"/>
      <c r="AB510" s="158"/>
      <c r="AC510" s="158"/>
      <c r="AD510" s="158"/>
      <c r="AE510" s="158"/>
    </row>
    <row r="511" spans="1:31" ht="13.5" customHeight="1" x14ac:dyDescent="0.15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  <c r="AB511" s="158"/>
      <c r="AC511" s="158"/>
      <c r="AD511" s="158"/>
      <c r="AE511" s="158"/>
    </row>
    <row r="512" spans="1:31" ht="13.5" customHeight="1" x14ac:dyDescent="0.15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  <c r="AC512" s="158"/>
      <c r="AD512" s="158"/>
      <c r="AE512" s="158"/>
    </row>
    <row r="513" spans="1:31" ht="13.5" customHeight="1" x14ac:dyDescent="0.15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  <c r="X513" s="158"/>
      <c r="Y513" s="158"/>
      <c r="Z513" s="158"/>
      <c r="AA513" s="158"/>
      <c r="AB513" s="158"/>
      <c r="AC513" s="158"/>
      <c r="AD513" s="158"/>
      <c r="AE513" s="158"/>
    </row>
    <row r="514" spans="1:31" ht="13.5" customHeight="1" x14ac:dyDescent="0.15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  <c r="AB514" s="158"/>
      <c r="AC514" s="158"/>
      <c r="AD514" s="158"/>
      <c r="AE514" s="158"/>
    </row>
    <row r="515" spans="1:31" ht="13.5" customHeight="1" x14ac:dyDescent="0.15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  <c r="N515" s="158"/>
      <c r="O515" s="158"/>
      <c r="P515" s="158"/>
      <c r="Q515" s="158"/>
      <c r="R515" s="158"/>
      <c r="S515" s="158"/>
      <c r="T515" s="158"/>
      <c r="U515" s="158"/>
      <c r="V515" s="158"/>
      <c r="W515" s="158"/>
      <c r="X515" s="158"/>
      <c r="Y515" s="158"/>
      <c r="Z515" s="158"/>
      <c r="AA515" s="158"/>
      <c r="AB515" s="158"/>
      <c r="AC515" s="158"/>
      <c r="AD515" s="158"/>
      <c r="AE515" s="158"/>
    </row>
    <row r="516" spans="1:31" ht="13.5" customHeight="1" x14ac:dyDescent="0.15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  <c r="N516" s="158"/>
      <c r="O516" s="158"/>
      <c r="P516" s="158"/>
      <c r="Q516" s="158"/>
      <c r="R516" s="158"/>
      <c r="S516" s="158"/>
      <c r="T516" s="158"/>
      <c r="U516" s="158"/>
      <c r="V516" s="158"/>
      <c r="W516" s="158"/>
      <c r="X516" s="158"/>
      <c r="Y516" s="158"/>
      <c r="Z516" s="158"/>
      <c r="AA516" s="158"/>
      <c r="AB516" s="158"/>
      <c r="AC516" s="158"/>
      <c r="AD516" s="158"/>
      <c r="AE516" s="158"/>
    </row>
    <row r="517" spans="1:31" ht="13.5" customHeight="1" x14ac:dyDescent="0.15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  <c r="N517" s="158"/>
      <c r="O517" s="158"/>
      <c r="P517" s="158"/>
      <c r="Q517" s="158"/>
      <c r="R517" s="158"/>
      <c r="S517" s="158"/>
      <c r="T517" s="158"/>
      <c r="U517" s="158"/>
      <c r="V517" s="158"/>
      <c r="W517" s="158"/>
      <c r="X517" s="158"/>
      <c r="Y517" s="158"/>
      <c r="Z517" s="158"/>
      <c r="AA517" s="158"/>
      <c r="AB517" s="158"/>
      <c r="AC517" s="158"/>
      <c r="AD517" s="158"/>
      <c r="AE517" s="158"/>
    </row>
    <row r="518" spans="1:31" ht="13.5" customHeight="1" x14ac:dyDescent="0.15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  <c r="N518" s="158"/>
      <c r="O518" s="158"/>
      <c r="P518" s="158"/>
      <c r="Q518" s="158"/>
      <c r="R518" s="158"/>
      <c r="S518" s="158"/>
      <c r="T518" s="158"/>
      <c r="U518" s="158"/>
      <c r="V518" s="158"/>
      <c r="W518" s="158"/>
      <c r="X518" s="158"/>
      <c r="Y518" s="158"/>
      <c r="Z518" s="158"/>
      <c r="AA518" s="158"/>
      <c r="AB518" s="158"/>
      <c r="AC518" s="158"/>
      <c r="AD518" s="158"/>
      <c r="AE518" s="158"/>
    </row>
    <row r="519" spans="1:31" ht="13.5" customHeight="1" x14ac:dyDescent="0.15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  <c r="N519" s="158"/>
      <c r="O519" s="158"/>
      <c r="P519" s="158"/>
      <c r="Q519" s="158"/>
      <c r="R519" s="158"/>
      <c r="S519" s="158"/>
      <c r="T519" s="158"/>
      <c r="U519" s="158"/>
      <c r="V519" s="158"/>
      <c r="W519" s="158"/>
      <c r="X519" s="158"/>
      <c r="Y519" s="158"/>
      <c r="Z519" s="158"/>
      <c r="AA519" s="158"/>
      <c r="AB519" s="158"/>
      <c r="AC519" s="158"/>
      <c r="AD519" s="158"/>
      <c r="AE519" s="158"/>
    </row>
    <row r="520" spans="1:31" ht="13.5" customHeight="1" x14ac:dyDescent="0.15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  <c r="X520" s="158"/>
      <c r="Y520" s="158"/>
      <c r="Z520" s="158"/>
      <c r="AA520" s="158"/>
      <c r="AB520" s="158"/>
      <c r="AC520" s="158"/>
      <c r="AD520" s="158"/>
      <c r="AE520" s="158"/>
    </row>
    <row r="521" spans="1:31" ht="13.5" customHeight="1" x14ac:dyDescent="0.15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  <c r="R521" s="158"/>
      <c r="S521" s="158"/>
      <c r="T521" s="158"/>
      <c r="U521" s="158"/>
      <c r="V521" s="158"/>
      <c r="W521" s="158"/>
      <c r="X521" s="158"/>
      <c r="Y521" s="158"/>
      <c r="Z521" s="158"/>
      <c r="AA521" s="158"/>
      <c r="AB521" s="158"/>
      <c r="AC521" s="158"/>
      <c r="AD521" s="158"/>
      <c r="AE521" s="158"/>
    </row>
    <row r="522" spans="1:31" ht="13.5" customHeight="1" x14ac:dyDescent="0.15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  <c r="P522" s="158"/>
      <c r="Q522" s="158"/>
      <c r="R522" s="158"/>
      <c r="S522" s="158"/>
      <c r="T522" s="158"/>
      <c r="U522" s="158"/>
      <c r="V522" s="158"/>
      <c r="W522" s="158"/>
      <c r="X522" s="158"/>
      <c r="Y522" s="158"/>
      <c r="Z522" s="158"/>
      <c r="AA522" s="158"/>
      <c r="AB522" s="158"/>
      <c r="AC522" s="158"/>
      <c r="AD522" s="158"/>
      <c r="AE522" s="158"/>
    </row>
    <row r="523" spans="1:31" ht="13.5" customHeight="1" x14ac:dyDescent="0.15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  <c r="N523" s="158"/>
      <c r="O523" s="158"/>
      <c r="P523" s="158"/>
      <c r="Q523" s="158"/>
      <c r="R523" s="158"/>
      <c r="S523" s="158"/>
      <c r="T523" s="158"/>
      <c r="U523" s="158"/>
      <c r="V523" s="158"/>
      <c r="W523" s="158"/>
      <c r="X523" s="158"/>
      <c r="Y523" s="158"/>
      <c r="Z523" s="158"/>
      <c r="AA523" s="158"/>
      <c r="AB523" s="158"/>
      <c r="AC523" s="158"/>
      <c r="AD523" s="158"/>
      <c r="AE523" s="158"/>
    </row>
    <row r="524" spans="1:31" ht="13.5" customHeight="1" x14ac:dyDescent="0.15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  <c r="N524" s="158"/>
      <c r="O524" s="158"/>
      <c r="P524" s="158"/>
      <c r="Q524" s="158"/>
      <c r="R524" s="158"/>
      <c r="S524" s="158"/>
      <c r="T524" s="158"/>
      <c r="U524" s="158"/>
      <c r="V524" s="158"/>
      <c r="W524" s="158"/>
      <c r="X524" s="158"/>
      <c r="Y524" s="158"/>
      <c r="Z524" s="158"/>
      <c r="AA524" s="158"/>
      <c r="AB524" s="158"/>
      <c r="AC524" s="158"/>
      <c r="AD524" s="158"/>
      <c r="AE524" s="158"/>
    </row>
    <row r="525" spans="1:31" ht="13.5" customHeight="1" x14ac:dyDescent="0.15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  <c r="N525" s="158"/>
      <c r="O525" s="158"/>
      <c r="P525" s="158"/>
      <c r="Q525" s="158"/>
      <c r="R525" s="158"/>
      <c r="S525" s="158"/>
      <c r="T525" s="158"/>
      <c r="U525" s="158"/>
      <c r="V525" s="158"/>
      <c r="W525" s="158"/>
      <c r="X525" s="158"/>
      <c r="Y525" s="158"/>
      <c r="Z525" s="158"/>
      <c r="AA525" s="158"/>
      <c r="AB525" s="158"/>
      <c r="AC525" s="158"/>
      <c r="AD525" s="158"/>
      <c r="AE525" s="158"/>
    </row>
    <row r="526" spans="1:31" ht="13.5" customHeight="1" x14ac:dyDescent="0.15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  <c r="P526" s="158"/>
      <c r="Q526" s="158"/>
      <c r="R526" s="158"/>
      <c r="S526" s="158"/>
      <c r="T526" s="158"/>
      <c r="U526" s="158"/>
      <c r="V526" s="158"/>
      <c r="W526" s="158"/>
      <c r="X526" s="158"/>
      <c r="Y526" s="158"/>
      <c r="Z526" s="158"/>
      <c r="AA526" s="158"/>
      <c r="AB526" s="158"/>
      <c r="AC526" s="158"/>
      <c r="AD526" s="158"/>
      <c r="AE526" s="158"/>
    </row>
    <row r="527" spans="1:31" ht="13.5" customHeight="1" x14ac:dyDescent="0.15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  <c r="P527" s="158"/>
      <c r="Q527" s="158"/>
      <c r="R527" s="158"/>
      <c r="S527" s="158"/>
      <c r="T527" s="158"/>
      <c r="U527" s="158"/>
      <c r="V527" s="158"/>
      <c r="W527" s="158"/>
      <c r="X527" s="158"/>
      <c r="Y527" s="158"/>
      <c r="Z527" s="158"/>
      <c r="AA527" s="158"/>
      <c r="AB527" s="158"/>
      <c r="AC527" s="158"/>
      <c r="AD527" s="158"/>
      <c r="AE527" s="158"/>
    </row>
    <row r="528" spans="1:31" ht="13.5" customHeight="1" x14ac:dyDescent="0.15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  <c r="P528" s="158"/>
      <c r="Q528" s="158"/>
      <c r="R528" s="158"/>
      <c r="S528" s="158"/>
      <c r="T528" s="158"/>
      <c r="U528" s="158"/>
      <c r="V528" s="158"/>
      <c r="W528" s="158"/>
      <c r="X528" s="158"/>
      <c r="Y528" s="158"/>
      <c r="Z528" s="158"/>
      <c r="AA528" s="158"/>
      <c r="AB528" s="158"/>
      <c r="AC528" s="158"/>
      <c r="AD528" s="158"/>
      <c r="AE528" s="158"/>
    </row>
    <row r="529" spans="1:31" ht="13.5" customHeight="1" x14ac:dyDescent="0.15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  <c r="R529" s="158"/>
      <c r="S529" s="158"/>
      <c r="T529" s="158"/>
      <c r="U529" s="158"/>
      <c r="V529" s="158"/>
      <c r="W529" s="158"/>
      <c r="X529" s="158"/>
      <c r="Y529" s="158"/>
      <c r="Z529" s="158"/>
      <c r="AA529" s="158"/>
      <c r="AB529" s="158"/>
      <c r="AC529" s="158"/>
      <c r="AD529" s="158"/>
      <c r="AE529" s="158"/>
    </row>
    <row r="530" spans="1:31" ht="13.5" customHeight="1" x14ac:dyDescent="0.15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  <c r="P530" s="158"/>
      <c r="Q530" s="158"/>
      <c r="R530" s="158"/>
      <c r="S530" s="158"/>
      <c r="T530" s="158"/>
      <c r="U530" s="158"/>
      <c r="V530" s="158"/>
      <c r="W530" s="158"/>
      <c r="X530" s="158"/>
      <c r="Y530" s="158"/>
      <c r="Z530" s="158"/>
      <c r="AA530" s="158"/>
      <c r="AB530" s="158"/>
      <c r="AC530" s="158"/>
      <c r="AD530" s="158"/>
      <c r="AE530" s="158"/>
    </row>
    <row r="531" spans="1:31" ht="13.5" customHeight="1" x14ac:dyDescent="0.15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  <c r="P531" s="158"/>
      <c r="Q531" s="158"/>
      <c r="R531" s="158"/>
      <c r="S531" s="158"/>
      <c r="T531" s="158"/>
      <c r="U531" s="158"/>
      <c r="V531" s="158"/>
      <c r="W531" s="158"/>
      <c r="X531" s="158"/>
      <c r="Y531" s="158"/>
      <c r="Z531" s="158"/>
      <c r="AA531" s="158"/>
      <c r="AB531" s="158"/>
      <c r="AC531" s="158"/>
      <c r="AD531" s="158"/>
      <c r="AE531" s="158"/>
    </row>
    <row r="532" spans="1:31" ht="13.5" customHeight="1" x14ac:dyDescent="0.15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  <c r="R532" s="158"/>
      <c r="S532" s="158"/>
      <c r="T532" s="158"/>
      <c r="U532" s="158"/>
      <c r="V532" s="158"/>
      <c r="W532" s="158"/>
      <c r="X532" s="158"/>
      <c r="Y532" s="158"/>
      <c r="Z532" s="158"/>
      <c r="AA532" s="158"/>
      <c r="AB532" s="158"/>
      <c r="AC532" s="158"/>
      <c r="AD532" s="158"/>
      <c r="AE532" s="158"/>
    </row>
    <row r="533" spans="1:31" ht="13.5" customHeight="1" x14ac:dyDescent="0.15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  <c r="R533" s="158"/>
      <c r="S533" s="158"/>
      <c r="T533" s="158"/>
      <c r="U533" s="158"/>
      <c r="V533" s="158"/>
      <c r="W533" s="158"/>
      <c r="X533" s="158"/>
      <c r="Y533" s="158"/>
      <c r="Z533" s="158"/>
      <c r="AA533" s="158"/>
      <c r="AB533" s="158"/>
      <c r="AC533" s="158"/>
      <c r="AD533" s="158"/>
      <c r="AE533" s="158"/>
    </row>
    <row r="534" spans="1:31" ht="13.5" customHeight="1" x14ac:dyDescent="0.15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  <c r="P534" s="158"/>
      <c r="Q534" s="158"/>
      <c r="R534" s="158"/>
      <c r="S534" s="158"/>
      <c r="T534" s="158"/>
      <c r="U534" s="158"/>
      <c r="V534" s="158"/>
      <c r="W534" s="158"/>
      <c r="X534" s="158"/>
      <c r="Y534" s="158"/>
      <c r="Z534" s="158"/>
      <c r="AA534" s="158"/>
      <c r="AB534" s="158"/>
      <c r="AC534" s="158"/>
      <c r="AD534" s="158"/>
      <c r="AE534" s="158"/>
    </row>
    <row r="535" spans="1:31" ht="13.5" customHeight="1" x14ac:dyDescent="0.15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  <c r="P535" s="158"/>
      <c r="Q535" s="158"/>
      <c r="R535" s="158"/>
      <c r="S535" s="158"/>
      <c r="T535" s="158"/>
      <c r="U535" s="158"/>
      <c r="V535" s="158"/>
      <c r="W535" s="158"/>
      <c r="X535" s="158"/>
      <c r="Y535" s="158"/>
      <c r="Z535" s="158"/>
      <c r="AA535" s="158"/>
      <c r="AB535" s="158"/>
      <c r="AC535" s="158"/>
      <c r="AD535" s="158"/>
      <c r="AE535" s="158"/>
    </row>
    <row r="536" spans="1:31" ht="13.5" customHeight="1" x14ac:dyDescent="0.15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  <c r="X536" s="158"/>
      <c r="Y536" s="158"/>
      <c r="Z536" s="158"/>
      <c r="AA536" s="158"/>
      <c r="AB536" s="158"/>
      <c r="AC536" s="158"/>
      <c r="AD536" s="158"/>
      <c r="AE536" s="158"/>
    </row>
    <row r="537" spans="1:31" ht="13.5" customHeight="1" x14ac:dyDescent="0.15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  <c r="P537" s="158"/>
      <c r="Q537" s="158"/>
      <c r="R537" s="158"/>
      <c r="S537" s="158"/>
      <c r="T537" s="158"/>
      <c r="U537" s="158"/>
      <c r="V537" s="158"/>
      <c r="W537" s="158"/>
      <c r="X537" s="158"/>
      <c r="Y537" s="158"/>
      <c r="Z537" s="158"/>
      <c r="AA537" s="158"/>
      <c r="AB537" s="158"/>
      <c r="AC537" s="158"/>
      <c r="AD537" s="158"/>
      <c r="AE537" s="158"/>
    </row>
    <row r="538" spans="1:31" ht="13.5" customHeight="1" x14ac:dyDescent="0.15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  <c r="P538" s="158"/>
      <c r="Q538" s="158"/>
      <c r="R538" s="158"/>
      <c r="S538" s="158"/>
      <c r="T538" s="158"/>
      <c r="U538" s="158"/>
      <c r="V538" s="158"/>
      <c r="W538" s="158"/>
      <c r="X538" s="158"/>
      <c r="Y538" s="158"/>
      <c r="Z538" s="158"/>
      <c r="AA538" s="158"/>
      <c r="AB538" s="158"/>
      <c r="AC538" s="158"/>
      <c r="AD538" s="158"/>
      <c r="AE538" s="158"/>
    </row>
    <row r="539" spans="1:31" ht="13.5" customHeight="1" x14ac:dyDescent="0.15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  <c r="P539" s="158"/>
      <c r="Q539" s="158"/>
      <c r="R539" s="158"/>
      <c r="S539" s="158"/>
      <c r="T539" s="158"/>
      <c r="U539" s="158"/>
      <c r="V539" s="158"/>
      <c r="W539" s="158"/>
      <c r="X539" s="158"/>
      <c r="Y539" s="158"/>
      <c r="Z539" s="158"/>
      <c r="AA539" s="158"/>
      <c r="AB539" s="158"/>
      <c r="AC539" s="158"/>
      <c r="AD539" s="158"/>
      <c r="AE539" s="158"/>
    </row>
    <row r="540" spans="1:31" ht="13.5" customHeight="1" x14ac:dyDescent="0.15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58"/>
      <c r="X540" s="158"/>
      <c r="Y540" s="158"/>
      <c r="Z540" s="158"/>
      <c r="AA540" s="158"/>
      <c r="AB540" s="158"/>
      <c r="AC540" s="158"/>
      <c r="AD540" s="158"/>
      <c r="AE540" s="158"/>
    </row>
    <row r="541" spans="1:31" ht="13.5" customHeight="1" x14ac:dyDescent="0.15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58"/>
      <c r="X541" s="158"/>
      <c r="Y541" s="158"/>
      <c r="Z541" s="158"/>
      <c r="AA541" s="158"/>
      <c r="AB541" s="158"/>
      <c r="AC541" s="158"/>
      <c r="AD541" s="158"/>
      <c r="AE541" s="158"/>
    </row>
    <row r="542" spans="1:31" ht="13.5" customHeight="1" x14ac:dyDescent="0.15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58"/>
      <c r="X542" s="158"/>
      <c r="Y542" s="158"/>
      <c r="Z542" s="158"/>
      <c r="AA542" s="158"/>
      <c r="AB542" s="158"/>
      <c r="AC542" s="158"/>
      <c r="AD542" s="158"/>
      <c r="AE542" s="158"/>
    </row>
    <row r="543" spans="1:31" ht="13.5" customHeight="1" x14ac:dyDescent="0.15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58"/>
      <c r="X543" s="158"/>
      <c r="Y543" s="158"/>
      <c r="Z543" s="158"/>
      <c r="AA543" s="158"/>
      <c r="AB543" s="158"/>
      <c r="AC543" s="158"/>
      <c r="AD543" s="158"/>
      <c r="AE543" s="158"/>
    </row>
    <row r="544" spans="1:31" ht="13.5" customHeight="1" x14ac:dyDescent="0.15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58"/>
      <c r="X544" s="158"/>
      <c r="Y544" s="158"/>
      <c r="Z544" s="158"/>
      <c r="AA544" s="158"/>
      <c r="AB544" s="158"/>
      <c r="AC544" s="158"/>
      <c r="AD544" s="158"/>
      <c r="AE544" s="158"/>
    </row>
    <row r="545" spans="1:31" ht="13.5" customHeight="1" x14ac:dyDescent="0.15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58"/>
      <c r="X545" s="158"/>
      <c r="Y545" s="158"/>
      <c r="Z545" s="158"/>
      <c r="AA545" s="158"/>
      <c r="AB545" s="158"/>
      <c r="AC545" s="158"/>
      <c r="AD545" s="158"/>
      <c r="AE545" s="158"/>
    </row>
    <row r="546" spans="1:31" ht="13.5" customHeight="1" x14ac:dyDescent="0.15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58"/>
      <c r="X546" s="158"/>
      <c r="Y546" s="158"/>
      <c r="Z546" s="158"/>
      <c r="AA546" s="158"/>
      <c r="AB546" s="158"/>
      <c r="AC546" s="158"/>
      <c r="AD546" s="158"/>
      <c r="AE546" s="158"/>
    </row>
    <row r="547" spans="1:31" ht="13.5" customHeight="1" x14ac:dyDescent="0.15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58"/>
      <c r="X547" s="158"/>
      <c r="Y547" s="158"/>
      <c r="Z547" s="158"/>
      <c r="AA547" s="158"/>
      <c r="AB547" s="158"/>
      <c r="AC547" s="158"/>
      <c r="AD547" s="158"/>
      <c r="AE547" s="158"/>
    </row>
    <row r="548" spans="1:31" ht="13.5" customHeight="1" x14ac:dyDescent="0.15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58"/>
      <c r="X548" s="158"/>
      <c r="Y548" s="158"/>
      <c r="Z548" s="158"/>
      <c r="AA548" s="158"/>
      <c r="AB548" s="158"/>
      <c r="AC548" s="158"/>
      <c r="AD548" s="158"/>
      <c r="AE548" s="158"/>
    </row>
    <row r="549" spans="1:31" ht="13.5" customHeight="1" x14ac:dyDescent="0.15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  <c r="X549" s="158"/>
      <c r="Y549" s="158"/>
      <c r="Z549" s="158"/>
      <c r="AA549" s="158"/>
      <c r="AB549" s="158"/>
      <c r="AC549" s="158"/>
      <c r="AD549" s="158"/>
      <c r="AE549" s="158"/>
    </row>
    <row r="550" spans="1:31" ht="13.5" customHeight="1" x14ac:dyDescent="0.15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58"/>
      <c r="X550" s="158"/>
      <c r="Y550" s="158"/>
      <c r="Z550" s="158"/>
      <c r="AA550" s="158"/>
      <c r="AB550" s="158"/>
      <c r="AC550" s="158"/>
      <c r="AD550" s="158"/>
      <c r="AE550" s="158"/>
    </row>
    <row r="551" spans="1:31" ht="13.5" customHeight="1" x14ac:dyDescent="0.15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58"/>
      <c r="X551" s="158"/>
      <c r="Y551" s="158"/>
      <c r="Z551" s="158"/>
      <c r="AA551" s="158"/>
      <c r="AB551" s="158"/>
      <c r="AC551" s="158"/>
      <c r="AD551" s="158"/>
      <c r="AE551" s="158"/>
    </row>
    <row r="552" spans="1:31" ht="13.5" customHeight="1" x14ac:dyDescent="0.15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  <c r="X552" s="158"/>
      <c r="Y552" s="158"/>
      <c r="Z552" s="158"/>
      <c r="AA552" s="158"/>
      <c r="AB552" s="158"/>
      <c r="AC552" s="158"/>
      <c r="AD552" s="158"/>
      <c r="AE552" s="158"/>
    </row>
    <row r="553" spans="1:31" ht="13.5" customHeight="1" x14ac:dyDescent="0.15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58"/>
      <c r="X553" s="158"/>
      <c r="Y553" s="158"/>
      <c r="Z553" s="158"/>
      <c r="AA553" s="158"/>
      <c r="AB553" s="158"/>
      <c r="AC553" s="158"/>
      <c r="AD553" s="158"/>
      <c r="AE553" s="158"/>
    </row>
    <row r="554" spans="1:31" ht="13.5" customHeight="1" x14ac:dyDescent="0.15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58"/>
      <c r="X554" s="158"/>
      <c r="Y554" s="158"/>
      <c r="Z554" s="158"/>
      <c r="AA554" s="158"/>
      <c r="AB554" s="158"/>
      <c r="AC554" s="158"/>
      <c r="AD554" s="158"/>
      <c r="AE554" s="158"/>
    </row>
    <row r="555" spans="1:31" ht="13.5" customHeight="1" x14ac:dyDescent="0.15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58"/>
      <c r="X555" s="158"/>
      <c r="Y555" s="158"/>
      <c r="Z555" s="158"/>
      <c r="AA555" s="158"/>
      <c r="AB555" s="158"/>
      <c r="AC555" s="158"/>
      <c r="AD555" s="158"/>
      <c r="AE555" s="158"/>
    </row>
    <row r="556" spans="1:31" ht="13.5" customHeight="1" x14ac:dyDescent="0.15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58"/>
      <c r="X556" s="158"/>
      <c r="Y556" s="158"/>
      <c r="Z556" s="158"/>
      <c r="AA556" s="158"/>
      <c r="AB556" s="158"/>
      <c r="AC556" s="158"/>
      <c r="AD556" s="158"/>
      <c r="AE556" s="158"/>
    </row>
    <row r="557" spans="1:31" ht="13.5" customHeight="1" x14ac:dyDescent="0.15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58"/>
      <c r="X557" s="158"/>
      <c r="Y557" s="158"/>
      <c r="Z557" s="158"/>
      <c r="AA557" s="158"/>
      <c r="AB557" s="158"/>
      <c r="AC557" s="158"/>
      <c r="AD557" s="158"/>
      <c r="AE557" s="158"/>
    </row>
    <row r="558" spans="1:31" ht="13.5" customHeight="1" x14ac:dyDescent="0.15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58"/>
      <c r="X558" s="158"/>
      <c r="Y558" s="158"/>
      <c r="Z558" s="158"/>
      <c r="AA558" s="158"/>
      <c r="AB558" s="158"/>
      <c r="AC558" s="158"/>
      <c r="AD558" s="158"/>
      <c r="AE558" s="158"/>
    </row>
    <row r="559" spans="1:31" ht="13.5" customHeight="1" x14ac:dyDescent="0.15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58"/>
      <c r="X559" s="158"/>
      <c r="Y559" s="158"/>
      <c r="Z559" s="158"/>
      <c r="AA559" s="158"/>
      <c r="AB559" s="158"/>
      <c r="AC559" s="158"/>
      <c r="AD559" s="158"/>
      <c r="AE559" s="158"/>
    </row>
    <row r="560" spans="1:31" ht="13.5" customHeight="1" x14ac:dyDescent="0.15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58"/>
      <c r="X560" s="158"/>
      <c r="Y560" s="158"/>
      <c r="Z560" s="158"/>
      <c r="AA560" s="158"/>
      <c r="AB560" s="158"/>
      <c r="AC560" s="158"/>
      <c r="AD560" s="158"/>
      <c r="AE560" s="158"/>
    </row>
    <row r="561" spans="1:31" ht="13.5" customHeight="1" x14ac:dyDescent="0.15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58"/>
      <c r="X561" s="158"/>
      <c r="Y561" s="158"/>
      <c r="Z561" s="158"/>
      <c r="AA561" s="158"/>
      <c r="AB561" s="158"/>
      <c r="AC561" s="158"/>
      <c r="AD561" s="158"/>
      <c r="AE561" s="158"/>
    </row>
    <row r="562" spans="1:31" ht="13.5" customHeight="1" x14ac:dyDescent="0.15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58"/>
      <c r="X562" s="158"/>
      <c r="Y562" s="158"/>
      <c r="Z562" s="158"/>
      <c r="AA562" s="158"/>
      <c r="AB562" s="158"/>
      <c r="AC562" s="158"/>
      <c r="AD562" s="158"/>
      <c r="AE562" s="158"/>
    </row>
    <row r="563" spans="1:31" ht="13.5" customHeight="1" x14ac:dyDescent="0.15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58"/>
      <c r="X563" s="158"/>
      <c r="Y563" s="158"/>
      <c r="Z563" s="158"/>
      <c r="AA563" s="158"/>
      <c r="AB563" s="158"/>
      <c r="AC563" s="158"/>
      <c r="AD563" s="158"/>
      <c r="AE563" s="158"/>
    </row>
    <row r="564" spans="1:31" ht="13.5" customHeight="1" x14ac:dyDescent="0.15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58"/>
      <c r="X564" s="158"/>
      <c r="Y564" s="158"/>
      <c r="Z564" s="158"/>
      <c r="AA564" s="158"/>
      <c r="AB564" s="158"/>
      <c r="AC564" s="158"/>
      <c r="AD564" s="158"/>
      <c r="AE564" s="158"/>
    </row>
    <row r="565" spans="1:31" ht="13.5" customHeight="1" x14ac:dyDescent="0.15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58"/>
      <c r="X565" s="158"/>
      <c r="Y565" s="158"/>
      <c r="Z565" s="158"/>
      <c r="AA565" s="158"/>
      <c r="AB565" s="158"/>
      <c r="AC565" s="158"/>
      <c r="AD565" s="158"/>
      <c r="AE565" s="158"/>
    </row>
    <row r="566" spans="1:31" ht="13.5" customHeight="1" x14ac:dyDescent="0.15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58"/>
      <c r="X566" s="158"/>
      <c r="Y566" s="158"/>
      <c r="Z566" s="158"/>
      <c r="AA566" s="158"/>
      <c r="AB566" s="158"/>
      <c r="AC566" s="158"/>
      <c r="AD566" s="158"/>
      <c r="AE566" s="158"/>
    </row>
    <row r="567" spans="1:31" ht="13.5" customHeight="1" x14ac:dyDescent="0.15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58"/>
      <c r="X567" s="158"/>
      <c r="Y567" s="158"/>
      <c r="Z567" s="158"/>
      <c r="AA567" s="158"/>
      <c r="AB567" s="158"/>
      <c r="AC567" s="158"/>
      <c r="AD567" s="158"/>
      <c r="AE567" s="158"/>
    </row>
    <row r="568" spans="1:31" ht="13.5" customHeight="1" x14ac:dyDescent="0.15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58"/>
      <c r="X568" s="158"/>
      <c r="Y568" s="158"/>
      <c r="Z568" s="158"/>
      <c r="AA568" s="158"/>
      <c r="AB568" s="158"/>
      <c r="AC568" s="158"/>
      <c r="AD568" s="158"/>
      <c r="AE568" s="158"/>
    </row>
    <row r="569" spans="1:31" ht="13.5" customHeight="1" x14ac:dyDescent="0.15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  <c r="X569" s="158"/>
      <c r="Y569" s="158"/>
      <c r="Z569" s="158"/>
      <c r="AA569" s="158"/>
      <c r="AB569" s="158"/>
      <c r="AC569" s="158"/>
      <c r="AD569" s="158"/>
      <c r="AE569" s="158"/>
    </row>
    <row r="570" spans="1:31" ht="13.5" customHeight="1" x14ac:dyDescent="0.15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  <c r="N570" s="158"/>
      <c r="O570" s="158"/>
      <c r="P570" s="158"/>
      <c r="Q570" s="158"/>
      <c r="R570" s="158"/>
      <c r="S570" s="158"/>
      <c r="T570" s="158"/>
      <c r="U570" s="158"/>
      <c r="V570" s="158"/>
      <c r="W570" s="158"/>
      <c r="X570" s="158"/>
      <c r="Y570" s="158"/>
      <c r="Z570" s="158"/>
      <c r="AA570" s="158"/>
      <c r="AB570" s="158"/>
      <c r="AC570" s="158"/>
      <c r="AD570" s="158"/>
      <c r="AE570" s="158"/>
    </row>
    <row r="571" spans="1:31" ht="13.5" customHeight="1" x14ac:dyDescent="0.15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  <c r="N571" s="158"/>
      <c r="O571" s="158"/>
      <c r="P571" s="158"/>
      <c r="Q571" s="158"/>
      <c r="R571" s="158"/>
      <c r="S571" s="158"/>
      <c r="T571" s="158"/>
      <c r="U571" s="158"/>
      <c r="V571" s="158"/>
      <c r="W571" s="158"/>
      <c r="X571" s="158"/>
      <c r="Y571" s="158"/>
      <c r="Z571" s="158"/>
      <c r="AA571" s="158"/>
      <c r="AB571" s="158"/>
      <c r="AC571" s="158"/>
      <c r="AD571" s="158"/>
      <c r="AE571" s="158"/>
    </row>
    <row r="572" spans="1:31" ht="13.5" customHeight="1" x14ac:dyDescent="0.15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  <c r="N572" s="158"/>
      <c r="O572" s="158"/>
      <c r="P572" s="158"/>
      <c r="Q572" s="158"/>
      <c r="R572" s="158"/>
      <c r="S572" s="158"/>
      <c r="T572" s="158"/>
      <c r="U572" s="158"/>
      <c r="V572" s="158"/>
      <c r="W572" s="158"/>
      <c r="X572" s="158"/>
      <c r="Y572" s="158"/>
      <c r="Z572" s="158"/>
      <c r="AA572" s="158"/>
      <c r="AB572" s="158"/>
      <c r="AC572" s="158"/>
      <c r="AD572" s="158"/>
      <c r="AE572" s="158"/>
    </row>
    <row r="573" spans="1:31" ht="13.5" customHeight="1" x14ac:dyDescent="0.15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  <c r="X573" s="158"/>
      <c r="Y573" s="158"/>
      <c r="Z573" s="158"/>
      <c r="AA573" s="158"/>
      <c r="AB573" s="158"/>
      <c r="AC573" s="158"/>
      <c r="AD573" s="158"/>
      <c r="AE573" s="158"/>
    </row>
    <row r="574" spans="1:31" ht="13.5" customHeight="1" x14ac:dyDescent="0.15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  <c r="N574" s="158"/>
      <c r="O574" s="158"/>
      <c r="P574" s="158"/>
      <c r="Q574" s="158"/>
      <c r="R574" s="158"/>
      <c r="S574" s="158"/>
      <c r="T574" s="158"/>
      <c r="U574" s="158"/>
      <c r="V574" s="158"/>
      <c r="W574" s="158"/>
      <c r="X574" s="158"/>
      <c r="Y574" s="158"/>
      <c r="Z574" s="158"/>
      <c r="AA574" s="158"/>
      <c r="AB574" s="158"/>
      <c r="AC574" s="158"/>
      <c r="AD574" s="158"/>
      <c r="AE574" s="158"/>
    </row>
    <row r="575" spans="1:31" ht="13.5" customHeight="1" x14ac:dyDescent="0.15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  <c r="R575" s="158"/>
      <c r="S575" s="158"/>
      <c r="T575" s="158"/>
      <c r="U575" s="158"/>
      <c r="V575" s="158"/>
      <c r="W575" s="158"/>
      <c r="X575" s="158"/>
      <c r="Y575" s="158"/>
      <c r="Z575" s="158"/>
      <c r="AA575" s="158"/>
      <c r="AB575" s="158"/>
      <c r="AC575" s="158"/>
      <c r="AD575" s="158"/>
      <c r="AE575" s="158"/>
    </row>
    <row r="576" spans="1:31" ht="13.5" customHeight="1" x14ac:dyDescent="0.15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  <c r="X576" s="158"/>
      <c r="Y576" s="158"/>
      <c r="Z576" s="158"/>
      <c r="AA576" s="158"/>
      <c r="AB576" s="158"/>
      <c r="AC576" s="158"/>
      <c r="AD576" s="158"/>
      <c r="AE576" s="158"/>
    </row>
    <row r="577" spans="1:31" ht="13.5" customHeight="1" x14ac:dyDescent="0.15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  <c r="N577" s="158"/>
      <c r="O577" s="158"/>
      <c r="P577" s="158"/>
      <c r="Q577" s="158"/>
      <c r="R577" s="158"/>
      <c r="S577" s="158"/>
      <c r="T577" s="158"/>
      <c r="U577" s="158"/>
      <c r="V577" s="158"/>
      <c r="W577" s="158"/>
      <c r="X577" s="158"/>
      <c r="Y577" s="158"/>
      <c r="Z577" s="158"/>
      <c r="AA577" s="158"/>
      <c r="AB577" s="158"/>
      <c r="AC577" s="158"/>
      <c r="AD577" s="158"/>
      <c r="AE577" s="158"/>
    </row>
    <row r="578" spans="1:31" ht="13.5" customHeight="1" x14ac:dyDescent="0.15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  <c r="N578" s="158"/>
      <c r="O578" s="158"/>
      <c r="P578" s="158"/>
      <c r="Q578" s="158"/>
      <c r="R578" s="158"/>
      <c r="S578" s="158"/>
      <c r="T578" s="158"/>
      <c r="U578" s="158"/>
      <c r="V578" s="158"/>
      <c r="W578" s="158"/>
      <c r="X578" s="158"/>
      <c r="Y578" s="158"/>
      <c r="Z578" s="158"/>
      <c r="AA578" s="158"/>
      <c r="AB578" s="158"/>
      <c r="AC578" s="158"/>
      <c r="AD578" s="158"/>
      <c r="AE578" s="158"/>
    </row>
    <row r="579" spans="1:31" ht="13.5" customHeight="1" x14ac:dyDescent="0.15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  <c r="N579" s="158"/>
      <c r="O579" s="158"/>
      <c r="P579" s="158"/>
      <c r="Q579" s="158"/>
      <c r="R579" s="158"/>
      <c r="S579" s="158"/>
      <c r="T579" s="158"/>
      <c r="U579" s="158"/>
      <c r="V579" s="158"/>
      <c r="W579" s="158"/>
      <c r="X579" s="158"/>
      <c r="Y579" s="158"/>
      <c r="Z579" s="158"/>
      <c r="AA579" s="158"/>
      <c r="AB579" s="158"/>
      <c r="AC579" s="158"/>
      <c r="AD579" s="158"/>
      <c r="AE579" s="158"/>
    </row>
    <row r="580" spans="1:31" ht="13.5" customHeight="1" x14ac:dyDescent="0.15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  <c r="AB580" s="158"/>
      <c r="AC580" s="158"/>
      <c r="AD580" s="158"/>
      <c r="AE580" s="158"/>
    </row>
    <row r="581" spans="1:31" ht="13.5" customHeight="1" x14ac:dyDescent="0.15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  <c r="AB581" s="158"/>
      <c r="AC581" s="158"/>
      <c r="AD581" s="158"/>
      <c r="AE581" s="158"/>
    </row>
    <row r="582" spans="1:31" ht="13.5" customHeight="1" x14ac:dyDescent="0.15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  <c r="AB582" s="158"/>
      <c r="AC582" s="158"/>
      <c r="AD582" s="158"/>
      <c r="AE582" s="158"/>
    </row>
    <row r="583" spans="1:31" ht="13.5" customHeight="1" x14ac:dyDescent="0.15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  <c r="AB583" s="158"/>
      <c r="AC583" s="158"/>
      <c r="AD583" s="158"/>
      <c r="AE583" s="158"/>
    </row>
    <row r="584" spans="1:31" ht="13.5" customHeight="1" x14ac:dyDescent="0.15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  <c r="AB584" s="158"/>
      <c r="AC584" s="158"/>
      <c r="AD584" s="158"/>
      <c r="AE584" s="158"/>
    </row>
    <row r="585" spans="1:31" ht="13.5" customHeight="1" x14ac:dyDescent="0.15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  <c r="R585" s="158"/>
      <c r="S585" s="158"/>
      <c r="T585" s="158"/>
      <c r="U585" s="158"/>
      <c r="V585" s="158"/>
      <c r="W585" s="158"/>
      <c r="X585" s="158"/>
      <c r="Y585" s="158"/>
      <c r="Z585" s="158"/>
      <c r="AA585" s="158"/>
      <c r="AB585" s="158"/>
      <c r="AC585" s="158"/>
      <c r="AD585" s="158"/>
      <c r="AE585" s="158"/>
    </row>
    <row r="586" spans="1:31" ht="13.5" customHeight="1" x14ac:dyDescent="0.15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  <c r="N586" s="158"/>
      <c r="O586" s="158"/>
      <c r="P586" s="158"/>
      <c r="Q586" s="158"/>
      <c r="R586" s="158"/>
      <c r="S586" s="158"/>
      <c r="T586" s="158"/>
      <c r="U586" s="158"/>
      <c r="V586" s="158"/>
      <c r="W586" s="158"/>
      <c r="X586" s="158"/>
      <c r="Y586" s="158"/>
      <c r="Z586" s="158"/>
      <c r="AA586" s="158"/>
      <c r="AB586" s="158"/>
      <c r="AC586" s="158"/>
      <c r="AD586" s="158"/>
      <c r="AE586" s="158"/>
    </row>
    <row r="587" spans="1:31" ht="13.5" customHeight="1" x14ac:dyDescent="0.15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  <c r="N587" s="158"/>
      <c r="O587" s="158"/>
      <c r="P587" s="158"/>
      <c r="Q587" s="158"/>
      <c r="R587" s="158"/>
      <c r="S587" s="158"/>
      <c r="T587" s="158"/>
      <c r="U587" s="158"/>
      <c r="V587" s="158"/>
      <c r="W587" s="158"/>
      <c r="X587" s="158"/>
      <c r="Y587" s="158"/>
      <c r="Z587" s="158"/>
      <c r="AA587" s="158"/>
      <c r="AB587" s="158"/>
      <c r="AC587" s="158"/>
      <c r="AD587" s="158"/>
      <c r="AE587" s="158"/>
    </row>
    <row r="588" spans="1:31" ht="13.5" customHeight="1" x14ac:dyDescent="0.15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8"/>
      <c r="Z588" s="158"/>
      <c r="AA588" s="158"/>
      <c r="AB588" s="158"/>
      <c r="AC588" s="158"/>
      <c r="AD588" s="158"/>
      <c r="AE588" s="158"/>
    </row>
    <row r="589" spans="1:31" ht="13.5" customHeight="1" x14ac:dyDescent="0.15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  <c r="N589" s="158"/>
      <c r="O589" s="158"/>
      <c r="P589" s="158"/>
      <c r="Q589" s="158"/>
      <c r="R589" s="158"/>
      <c r="S589" s="158"/>
      <c r="T589" s="158"/>
      <c r="U589" s="158"/>
      <c r="V589" s="158"/>
      <c r="W589" s="158"/>
      <c r="X589" s="158"/>
      <c r="Y589" s="158"/>
      <c r="Z589" s="158"/>
      <c r="AA589" s="158"/>
      <c r="AB589" s="158"/>
      <c r="AC589" s="158"/>
      <c r="AD589" s="158"/>
      <c r="AE589" s="158"/>
    </row>
    <row r="590" spans="1:31" ht="13.5" customHeight="1" x14ac:dyDescent="0.15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  <c r="N590" s="158"/>
      <c r="O590" s="158"/>
      <c r="P590" s="158"/>
      <c r="Q590" s="158"/>
      <c r="R590" s="158"/>
      <c r="S590" s="158"/>
      <c r="T590" s="158"/>
      <c r="U590" s="158"/>
      <c r="V590" s="158"/>
      <c r="W590" s="158"/>
      <c r="X590" s="158"/>
      <c r="Y590" s="158"/>
      <c r="Z590" s="158"/>
      <c r="AA590" s="158"/>
      <c r="AB590" s="158"/>
      <c r="AC590" s="158"/>
      <c r="AD590" s="158"/>
      <c r="AE590" s="158"/>
    </row>
    <row r="591" spans="1:31" ht="13.5" customHeight="1" x14ac:dyDescent="0.15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  <c r="N591" s="158"/>
      <c r="O591" s="158"/>
      <c r="P591" s="158"/>
      <c r="Q591" s="158"/>
      <c r="R591" s="158"/>
      <c r="S591" s="158"/>
      <c r="T591" s="158"/>
      <c r="U591" s="158"/>
      <c r="V591" s="158"/>
      <c r="W591" s="158"/>
      <c r="X591" s="158"/>
      <c r="Y591" s="158"/>
      <c r="Z591" s="158"/>
      <c r="AA591" s="158"/>
      <c r="AB591" s="158"/>
      <c r="AC591" s="158"/>
      <c r="AD591" s="158"/>
      <c r="AE591" s="158"/>
    </row>
    <row r="592" spans="1:31" ht="13.5" customHeight="1" x14ac:dyDescent="0.15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  <c r="N592" s="158"/>
      <c r="O592" s="158"/>
      <c r="P592" s="158"/>
      <c r="Q592" s="158"/>
      <c r="R592" s="158"/>
      <c r="S592" s="158"/>
      <c r="T592" s="158"/>
      <c r="U592" s="158"/>
      <c r="V592" s="158"/>
      <c r="W592" s="158"/>
      <c r="X592" s="158"/>
      <c r="Y592" s="158"/>
      <c r="Z592" s="158"/>
      <c r="AA592" s="158"/>
      <c r="AB592" s="158"/>
      <c r="AC592" s="158"/>
      <c r="AD592" s="158"/>
      <c r="AE592" s="158"/>
    </row>
    <row r="593" spans="1:31" ht="13.5" customHeight="1" x14ac:dyDescent="0.15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  <c r="N593" s="158"/>
      <c r="O593" s="158"/>
      <c r="P593" s="158"/>
      <c r="Q593" s="158"/>
      <c r="R593" s="158"/>
      <c r="S593" s="158"/>
      <c r="T593" s="158"/>
      <c r="U593" s="158"/>
      <c r="V593" s="158"/>
      <c r="W593" s="158"/>
      <c r="X593" s="158"/>
      <c r="Y593" s="158"/>
      <c r="Z593" s="158"/>
      <c r="AA593" s="158"/>
      <c r="AB593" s="158"/>
      <c r="AC593" s="158"/>
      <c r="AD593" s="158"/>
      <c r="AE593" s="158"/>
    </row>
    <row r="594" spans="1:31" ht="13.5" customHeight="1" x14ac:dyDescent="0.15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  <c r="N594" s="158"/>
      <c r="O594" s="158"/>
      <c r="P594" s="158"/>
      <c r="Q594" s="158"/>
      <c r="R594" s="158"/>
      <c r="S594" s="158"/>
      <c r="T594" s="158"/>
      <c r="U594" s="158"/>
      <c r="V594" s="158"/>
      <c r="W594" s="158"/>
      <c r="X594" s="158"/>
      <c r="Y594" s="158"/>
      <c r="Z594" s="158"/>
      <c r="AA594" s="158"/>
      <c r="AB594" s="158"/>
      <c r="AC594" s="158"/>
      <c r="AD594" s="158"/>
      <c r="AE594" s="158"/>
    </row>
    <row r="595" spans="1:31" ht="13.5" customHeight="1" x14ac:dyDescent="0.15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  <c r="X595" s="158"/>
      <c r="Y595" s="158"/>
      <c r="Z595" s="158"/>
      <c r="AA595" s="158"/>
      <c r="AB595" s="158"/>
      <c r="AC595" s="158"/>
      <c r="AD595" s="158"/>
      <c r="AE595" s="158"/>
    </row>
    <row r="596" spans="1:31" ht="13.5" customHeight="1" x14ac:dyDescent="0.15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  <c r="N596" s="158"/>
      <c r="O596" s="158"/>
      <c r="P596" s="158"/>
      <c r="Q596" s="158"/>
      <c r="R596" s="158"/>
      <c r="S596" s="158"/>
      <c r="T596" s="158"/>
      <c r="U596" s="158"/>
      <c r="V596" s="158"/>
      <c r="W596" s="158"/>
      <c r="X596" s="158"/>
      <c r="Y596" s="158"/>
      <c r="Z596" s="158"/>
      <c r="AA596" s="158"/>
      <c r="AB596" s="158"/>
      <c r="AC596" s="158"/>
      <c r="AD596" s="158"/>
      <c r="AE596" s="158"/>
    </row>
    <row r="597" spans="1:31" ht="13.5" customHeight="1" x14ac:dyDescent="0.15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  <c r="X597" s="158"/>
      <c r="Y597" s="158"/>
      <c r="Z597" s="158"/>
      <c r="AA597" s="158"/>
      <c r="AB597" s="158"/>
      <c r="AC597" s="158"/>
      <c r="AD597" s="158"/>
      <c r="AE597" s="158"/>
    </row>
    <row r="598" spans="1:31" ht="13.5" customHeight="1" x14ac:dyDescent="0.15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  <c r="R598" s="158"/>
      <c r="S598" s="158"/>
      <c r="T598" s="158"/>
      <c r="U598" s="158"/>
      <c r="V598" s="158"/>
      <c r="W598" s="158"/>
      <c r="X598" s="158"/>
      <c r="Y598" s="158"/>
      <c r="Z598" s="158"/>
      <c r="AA598" s="158"/>
      <c r="AB598" s="158"/>
      <c r="AC598" s="158"/>
      <c r="AD598" s="158"/>
      <c r="AE598" s="158"/>
    </row>
    <row r="599" spans="1:31" ht="13.5" customHeight="1" x14ac:dyDescent="0.15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  <c r="X599" s="158"/>
      <c r="Y599" s="158"/>
      <c r="Z599" s="158"/>
      <c r="AA599" s="158"/>
      <c r="AB599" s="158"/>
      <c r="AC599" s="158"/>
      <c r="AD599" s="158"/>
      <c r="AE599" s="158"/>
    </row>
    <row r="600" spans="1:31" ht="13.5" customHeight="1" x14ac:dyDescent="0.15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  <c r="X600" s="158"/>
      <c r="Y600" s="158"/>
      <c r="Z600" s="158"/>
      <c r="AA600" s="158"/>
      <c r="AB600" s="158"/>
      <c r="AC600" s="158"/>
      <c r="AD600" s="158"/>
      <c r="AE600" s="158"/>
    </row>
    <row r="601" spans="1:31" ht="13.5" customHeight="1" x14ac:dyDescent="0.15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  <c r="X601" s="158"/>
      <c r="Y601" s="158"/>
      <c r="Z601" s="158"/>
      <c r="AA601" s="158"/>
      <c r="AB601" s="158"/>
      <c r="AC601" s="158"/>
      <c r="AD601" s="158"/>
      <c r="AE601" s="158"/>
    </row>
    <row r="602" spans="1:31" ht="13.5" customHeight="1" x14ac:dyDescent="0.15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  <c r="N602" s="158"/>
      <c r="O602" s="158"/>
      <c r="P602" s="158"/>
      <c r="Q602" s="158"/>
      <c r="R602" s="158"/>
      <c r="S602" s="158"/>
      <c r="T602" s="158"/>
      <c r="U602" s="158"/>
      <c r="V602" s="158"/>
      <c r="W602" s="158"/>
      <c r="X602" s="158"/>
      <c r="Y602" s="158"/>
      <c r="Z602" s="158"/>
      <c r="AA602" s="158"/>
      <c r="AB602" s="158"/>
      <c r="AC602" s="158"/>
      <c r="AD602" s="158"/>
      <c r="AE602" s="158"/>
    </row>
    <row r="603" spans="1:31" ht="13.5" customHeight="1" x14ac:dyDescent="0.15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  <c r="X603" s="158"/>
      <c r="Y603" s="158"/>
      <c r="Z603" s="158"/>
      <c r="AA603" s="158"/>
      <c r="AB603" s="158"/>
      <c r="AC603" s="158"/>
      <c r="AD603" s="158"/>
      <c r="AE603" s="158"/>
    </row>
    <row r="604" spans="1:31" ht="13.5" customHeight="1" x14ac:dyDescent="0.15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  <c r="N604" s="158"/>
      <c r="O604" s="158"/>
      <c r="P604" s="158"/>
      <c r="Q604" s="158"/>
      <c r="R604" s="158"/>
      <c r="S604" s="158"/>
      <c r="T604" s="158"/>
      <c r="U604" s="158"/>
      <c r="V604" s="158"/>
      <c r="W604" s="158"/>
      <c r="X604" s="158"/>
      <c r="Y604" s="158"/>
      <c r="Z604" s="158"/>
      <c r="AA604" s="158"/>
      <c r="AB604" s="158"/>
      <c r="AC604" s="158"/>
      <c r="AD604" s="158"/>
      <c r="AE604" s="158"/>
    </row>
    <row r="605" spans="1:31" ht="13.5" customHeight="1" x14ac:dyDescent="0.15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  <c r="X605" s="158"/>
      <c r="Y605" s="158"/>
      <c r="Z605" s="158"/>
      <c r="AA605" s="158"/>
      <c r="AB605" s="158"/>
      <c r="AC605" s="158"/>
      <c r="AD605" s="158"/>
      <c r="AE605" s="158"/>
    </row>
    <row r="606" spans="1:31" ht="13.5" customHeight="1" x14ac:dyDescent="0.15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  <c r="X606" s="158"/>
      <c r="Y606" s="158"/>
      <c r="Z606" s="158"/>
      <c r="AA606" s="158"/>
      <c r="AB606" s="158"/>
      <c r="AC606" s="158"/>
      <c r="AD606" s="158"/>
      <c r="AE606" s="158"/>
    </row>
    <row r="607" spans="1:31" ht="13.5" customHeight="1" x14ac:dyDescent="0.15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  <c r="N607" s="158"/>
      <c r="O607" s="158"/>
      <c r="P607" s="158"/>
      <c r="Q607" s="158"/>
      <c r="R607" s="158"/>
      <c r="S607" s="158"/>
      <c r="T607" s="158"/>
      <c r="U607" s="158"/>
      <c r="V607" s="158"/>
      <c r="W607" s="158"/>
      <c r="X607" s="158"/>
      <c r="Y607" s="158"/>
      <c r="Z607" s="158"/>
      <c r="AA607" s="158"/>
      <c r="AB607" s="158"/>
      <c r="AC607" s="158"/>
      <c r="AD607" s="158"/>
      <c r="AE607" s="158"/>
    </row>
    <row r="608" spans="1:31" ht="13.5" customHeight="1" x14ac:dyDescent="0.15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  <c r="N608" s="158"/>
      <c r="O608" s="158"/>
      <c r="P608" s="158"/>
      <c r="Q608" s="158"/>
      <c r="R608" s="158"/>
      <c r="S608" s="158"/>
      <c r="T608" s="158"/>
      <c r="U608" s="158"/>
      <c r="V608" s="158"/>
      <c r="W608" s="158"/>
      <c r="X608" s="158"/>
      <c r="Y608" s="158"/>
      <c r="Z608" s="158"/>
      <c r="AA608" s="158"/>
      <c r="AB608" s="158"/>
      <c r="AC608" s="158"/>
      <c r="AD608" s="158"/>
      <c r="AE608" s="158"/>
    </row>
    <row r="609" spans="1:31" ht="13.5" customHeight="1" x14ac:dyDescent="0.15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  <c r="X609" s="158"/>
      <c r="Y609" s="158"/>
      <c r="Z609" s="158"/>
      <c r="AA609" s="158"/>
      <c r="AB609" s="158"/>
      <c r="AC609" s="158"/>
      <c r="AD609" s="158"/>
      <c r="AE609" s="158"/>
    </row>
    <row r="610" spans="1:31" ht="13.5" customHeight="1" x14ac:dyDescent="0.15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  <c r="N610" s="158"/>
      <c r="O610" s="158"/>
      <c r="P610" s="158"/>
      <c r="Q610" s="158"/>
      <c r="R610" s="158"/>
      <c r="S610" s="158"/>
      <c r="T610" s="158"/>
      <c r="U610" s="158"/>
      <c r="V610" s="158"/>
      <c r="W610" s="158"/>
      <c r="X610" s="158"/>
      <c r="Y610" s="158"/>
      <c r="Z610" s="158"/>
      <c r="AA610" s="158"/>
      <c r="AB610" s="158"/>
      <c r="AC610" s="158"/>
      <c r="AD610" s="158"/>
      <c r="AE610" s="158"/>
    </row>
    <row r="611" spans="1:31" ht="13.5" customHeight="1" x14ac:dyDescent="0.15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  <c r="P611" s="158"/>
      <c r="Q611" s="158"/>
      <c r="R611" s="158"/>
      <c r="S611" s="158"/>
      <c r="T611" s="158"/>
      <c r="U611" s="158"/>
      <c r="V611" s="158"/>
      <c r="W611" s="158"/>
      <c r="X611" s="158"/>
      <c r="Y611" s="158"/>
      <c r="Z611" s="158"/>
      <c r="AA611" s="158"/>
      <c r="AB611" s="158"/>
      <c r="AC611" s="158"/>
      <c r="AD611" s="158"/>
      <c r="AE611" s="158"/>
    </row>
    <row r="612" spans="1:31" ht="13.5" customHeight="1" x14ac:dyDescent="0.15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  <c r="N612" s="158"/>
      <c r="O612" s="158"/>
      <c r="P612" s="158"/>
      <c r="Q612" s="158"/>
      <c r="R612" s="158"/>
      <c r="S612" s="158"/>
      <c r="T612" s="158"/>
      <c r="U612" s="158"/>
      <c r="V612" s="158"/>
      <c r="W612" s="158"/>
      <c r="X612" s="158"/>
      <c r="Y612" s="158"/>
      <c r="Z612" s="158"/>
      <c r="AA612" s="158"/>
      <c r="AB612" s="158"/>
      <c r="AC612" s="158"/>
      <c r="AD612" s="158"/>
      <c r="AE612" s="158"/>
    </row>
    <row r="613" spans="1:31" ht="13.5" customHeight="1" x14ac:dyDescent="0.15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  <c r="N613" s="158"/>
      <c r="O613" s="158"/>
      <c r="P613" s="158"/>
      <c r="Q613" s="158"/>
      <c r="R613" s="158"/>
      <c r="S613" s="158"/>
      <c r="T613" s="158"/>
      <c r="U613" s="158"/>
      <c r="V613" s="158"/>
      <c r="W613" s="158"/>
      <c r="X613" s="158"/>
      <c r="Y613" s="158"/>
      <c r="Z613" s="158"/>
      <c r="AA613" s="158"/>
      <c r="AB613" s="158"/>
      <c r="AC613" s="158"/>
      <c r="AD613" s="158"/>
      <c r="AE613" s="158"/>
    </row>
    <row r="614" spans="1:31" ht="13.5" customHeight="1" x14ac:dyDescent="0.15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  <c r="N614" s="158"/>
      <c r="O614" s="158"/>
      <c r="P614" s="158"/>
      <c r="Q614" s="158"/>
      <c r="R614" s="158"/>
      <c r="S614" s="158"/>
      <c r="T614" s="158"/>
      <c r="U614" s="158"/>
      <c r="V614" s="158"/>
      <c r="W614" s="158"/>
      <c r="X614" s="158"/>
      <c r="Y614" s="158"/>
      <c r="Z614" s="158"/>
      <c r="AA614" s="158"/>
      <c r="AB614" s="158"/>
      <c r="AC614" s="158"/>
      <c r="AD614" s="158"/>
      <c r="AE614" s="158"/>
    </row>
    <row r="615" spans="1:31" ht="13.5" customHeight="1" x14ac:dyDescent="0.15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  <c r="P615" s="158"/>
      <c r="Q615" s="158"/>
      <c r="R615" s="158"/>
      <c r="S615" s="158"/>
      <c r="T615" s="158"/>
      <c r="U615" s="158"/>
      <c r="V615" s="158"/>
      <c r="W615" s="158"/>
      <c r="X615" s="158"/>
      <c r="Y615" s="158"/>
      <c r="Z615" s="158"/>
      <c r="AA615" s="158"/>
      <c r="AB615" s="158"/>
      <c r="AC615" s="158"/>
      <c r="AD615" s="158"/>
      <c r="AE615" s="158"/>
    </row>
    <row r="616" spans="1:31" ht="13.5" customHeight="1" x14ac:dyDescent="0.15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  <c r="R616" s="158"/>
      <c r="S616" s="158"/>
      <c r="T616" s="158"/>
      <c r="U616" s="158"/>
      <c r="V616" s="158"/>
      <c r="W616" s="158"/>
      <c r="X616" s="158"/>
      <c r="Y616" s="158"/>
      <c r="Z616" s="158"/>
      <c r="AA616" s="158"/>
      <c r="AB616" s="158"/>
      <c r="AC616" s="158"/>
      <c r="AD616" s="158"/>
      <c r="AE616" s="158"/>
    </row>
    <row r="617" spans="1:31" ht="13.5" customHeight="1" x14ac:dyDescent="0.15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  <c r="P617" s="158"/>
      <c r="Q617" s="158"/>
      <c r="R617" s="158"/>
      <c r="S617" s="158"/>
      <c r="T617" s="158"/>
      <c r="U617" s="158"/>
      <c r="V617" s="158"/>
      <c r="W617" s="158"/>
      <c r="X617" s="158"/>
      <c r="Y617" s="158"/>
      <c r="Z617" s="158"/>
      <c r="AA617" s="158"/>
      <c r="AB617" s="158"/>
      <c r="AC617" s="158"/>
      <c r="AD617" s="158"/>
      <c r="AE617" s="158"/>
    </row>
    <row r="618" spans="1:31" ht="13.5" customHeight="1" x14ac:dyDescent="0.15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  <c r="X618" s="158"/>
      <c r="Y618" s="158"/>
      <c r="Z618" s="158"/>
      <c r="AA618" s="158"/>
      <c r="AB618" s="158"/>
      <c r="AC618" s="158"/>
      <c r="AD618" s="158"/>
      <c r="AE618" s="158"/>
    </row>
    <row r="619" spans="1:31" ht="13.5" customHeight="1" x14ac:dyDescent="0.15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  <c r="X619" s="158"/>
      <c r="Y619" s="158"/>
      <c r="Z619" s="158"/>
      <c r="AA619" s="158"/>
      <c r="AB619" s="158"/>
      <c r="AC619" s="158"/>
      <c r="AD619" s="158"/>
      <c r="AE619" s="158"/>
    </row>
    <row r="620" spans="1:31" ht="13.5" customHeight="1" x14ac:dyDescent="0.15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  <c r="X620" s="158"/>
      <c r="Y620" s="158"/>
      <c r="Z620" s="158"/>
      <c r="AA620" s="158"/>
      <c r="AB620" s="158"/>
      <c r="AC620" s="158"/>
      <c r="AD620" s="158"/>
      <c r="AE620" s="158"/>
    </row>
    <row r="621" spans="1:31" ht="13.5" customHeight="1" x14ac:dyDescent="0.15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  <c r="X621" s="158"/>
      <c r="Y621" s="158"/>
      <c r="Z621" s="158"/>
      <c r="AA621" s="158"/>
      <c r="AB621" s="158"/>
      <c r="AC621" s="158"/>
      <c r="AD621" s="158"/>
      <c r="AE621" s="158"/>
    </row>
    <row r="622" spans="1:31" ht="13.5" customHeight="1" x14ac:dyDescent="0.15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  <c r="AB622" s="158"/>
      <c r="AC622" s="158"/>
      <c r="AD622" s="158"/>
      <c r="AE622" s="158"/>
    </row>
    <row r="623" spans="1:31" ht="13.5" customHeight="1" x14ac:dyDescent="0.15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  <c r="AB623" s="158"/>
      <c r="AC623" s="158"/>
      <c r="AD623" s="158"/>
      <c r="AE623" s="158"/>
    </row>
    <row r="624" spans="1:31" ht="13.5" customHeight="1" x14ac:dyDescent="0.15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  <c r="AB624" s="158"/>
      <c r="AC624" s="158"/>
      <c r="AD624" s="158"/>
      <c r="AE624" s="158"/>
    </row>
    <row r="625" spans="1:31" ht="13.5" customHeight="1" x14ac:dyDescent="0.15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  <c r="AB625" s="158"/>
      <c r="AC625" s="158"/>
      <c r="AD625" s="158"/>
      <c r="AE625" s="158"/>
    </row>
    <row r="626" spans="1:31" ht="13.5" customHeight="1" x14ac:dyDescent="0.15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  <c r="AB626" s="158"/>
      <c r="AC626" s="158"/>
      <c r="AD626" s="158"/>
      <c r="AE626" s="158"/>
    </row>
    <row r="627" spans="1:31" ht="13.5" customHeight="1" x14ac:dyDescent="0.15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  <c r="P627" s="158"/>
      <c r="Q627" s="158"/>
      <c r="R627" s="158"/>
      <c r="S627" s="158"/>
      <c r="T627" s="158"/>
      <c r="U627" s="158"/>
      <c r="V627" s="158"/>
      <c r="W627" s="158"/>
      <c r="X627" s="158"/>
      <c r="Y627" s="158"/>
      <c r="Z627" s="158"/>
      <c r="AA627" s="158"/>
      <c r="AB627" s="158"/>
      <c r="AC627" s="158"/>
      <c r="AD627" s="158"/>
      <c r="AE627" s="158"/>
    </row>
    <row r="628" spans="1:31" ht="13.5" customHeight="1" x14ac:dyDescent="0.15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  <c r="P628" s="158"/>
      <c r="Q628" s="158"/>
      <c r="R628" s="158"/>
      <c r="S628" s="158"/>
      <c r="T628" s="158"/>
      <c r="U628" s="158"/>
      <c r="V628" s="158"/>
      <c r="W628" s="158"/>
      <c r="X628" s="158"/>
      <c r="Y628" s="158"/>
      <c r="Z628" s="158"/>
      <c r="AA628" s="158"/>
      <c r="AB628" s="158"/>
      <c r="AC628" s="158"/>
      <c r="AD628" s="158"/>
      <c r="AE628" s="158"/>
    </row>
    <row r="629" spans="1:31" ht="13.5" customHeight="1" x14ac:dyDescent="0.15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  <c r="P629" s="158"/>
      <c r="Q629" s="158"/>
      <c r="R629" s="158"/>
      <c r="S629" s="158"/>
      <c r="T629" s="158"/>
      <c r="U629" s="158"/>
      <c r="V629" s="158"/>
      <c r="W629" s="158"/>
      <c r="X629" s="158"/>
      <c r="Y629" s="158"/>
      <c r="Z629" s="158"/>
      <c r="AA629" s="158"/>
      <c r="AB629" s="158"/>
      <c r="AC629" s="158"/>
      <c r="AD629" s="158"/>
      <c r="AE629" s="158"/>
    </row>
    <row r="630" spans="1:31" ht="13.5" customHeight="1" x14ac:dyDescent="0.15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  <c r="P630" s="158"/>
      <c r="Q630" s="158"/>
      <c r="R630" s="158"/>
      <c r="S630" s="158"/>
      <c r="T630" s="158"/>
      <c r="U630" s="158"/>
      <c r="V630" s="158"/>
      <c r="W630" s="158"/>
      <c r="X630" s="158"/>
      <c r="Y630" s="158"/>
      <c r="Z630" s="158"/>
      <c r="AA630" s="158"/>
      <c r="AB630" s="158"/>
      <c r="AC630" s="158"/>
      <c r="AD630" s="158"/>
      <c r="AE630" s="158"/>
    </row>
    <row r="631" spans="1:31" ht="13.5" customHeight="1" x14ac:dyDescent="0.15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  <c r="P631" s="158"/>
      <c r="Q631" s="158"/>
      <c r="R631" s="158"/>
      <c r="S631" s="158"/>
      <c r="T631" s="158"/>
      <c r="U631" s="158"/>
      <c r="V631" s="158"/>
      <c r="W631" s="158"/>
      <c r="X631" s="158"/>
      <c r="Y631" s="158"/>
      <c r="Z631" s="158"/>
      <c r="AA631" s="158"/>
      <c r="AB631" s="158"/>
      <c r="AC631" s="158"/>
      <c r="AD631" s="158"/>
      <c r="AE631" s="158"/>
    </row>
    <row r="632" spans="1:31" ht="13.5" customHeight="1" x14ac:dyDescent="0.15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  <c r="P632" s="158"/>
      <c r="Q632" s="158"/>
      <c r="R632" s="158"/>
      <c r="S632" s="158"/>
      <c r="T632" s="158"/>
      <c r="U632" s="158"/>
      <c r="V632" s="158"/>
      <c r="W632" s="158"/>
      <c r="X632" s="158"/>
      <c r="Y632" s="158"/>
      <c r="Z632" s="158"/>
      <c r="AA632" s="158"/>
      <c r="AB632" s="158"/>
      <c r="AC632" s="158"/>
      <c r="AD632" s="158"/>
      <c r="AE632" s="158"/>
    </row>
    <row r="633" spans="1:31" ht="13.5" customHeight="1" x14ac:dyDescent="0.15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  <c r="R633" s="158"/>
      <c r="S633" s="158"/>
      <c r="T633" s="158"/>
      <c r="U633" s="158"/>
      <c r="V633" s="158"/>
      <c r="W633" s="158"/>
      <c r="X633" s="158"/>
      <c r="Y633" s="158"/>
      <c r="Z633" s="158"/>
      <c r="AA633" s="158"/>
      <c r="AB633" s="158"/>
      <c r="AC633" s="158"/>
      <c r="AD633" s="158"/>
      <c r="AE633" s="158"/>
    </row>
    <row r="634" spans="1:31" ht="13.5" customHeight="1" x14ac:dyDescent="0.15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  <c r="R634" s="158"/>
      <c r="S634" s="158"/>
      <c r="T634" s="158"/>
      <c r="U634" s="158"/>
      <c r="V634" s="158"/>
      <c r="W634" s="158"/>
      <c r="X634" s="158"/>
      <c r="Y634" s="158"/>
      <c r="Z634" s="158"/>
      <c r="AA634" s="158"/>
      <c r="AB634" s="158"/>
      <c r="AC634" s="158"/>
      <c r="AD634" s="158"/>
      <c r="AE634" s="158"/>
    </row>
    <row r="635" spans="1:31" ht="13.5" customHeight="1" x14ac:dyDescent="0.15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  <c r="R635" s="158"/>
      <c r="S635" s="158"/>
      <c r="T635" s="158"/>
      <c r="U635" s="158"/>
      <c r="V635" s="158"/>
      <c r="W635" s="158"/>
      <c r="X635" s="158"/>
      <c r="Y635" s="158"/>
      <c r="Z635" s="158"/>
      <c r="AA635" s="158"/>
      <c r="AB635" s="158"/>
      <c r="AC635" s="158"/>
      <c r="AD635" s="158"/>
      <c r="AE635" s="158"/>
    </row>
    <row r="636" spans="1:31" ht="13.5" customHeight="1" x14ac:dyDescent="0.15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  <c r="X636" s="158"/>
      <c r="Y636" s="158"/>
      <c r="Z636" s="158"/>
      <c r="AA636" s="158"/>
      <c r="AB636" s="158"/>
      <c r="AC636" s="158"/>
      <c r="AD636" s="158"/>
      <c r="AE636" s="158"/>
    </row>
    <row r="637" spans="1:31" ht="13.5" customHeight="1" x14ac:dyDescent="0.15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  <c r="X637" s="158"/>
      <c r="Y637" s="158"/>
      <c r="Z637" s="158"/>
      <c r="AA637" s="158"/>
      <c r="AB637" s="158"/>
      <c r="AC637" s="158"/>
      <c r="AD637" s="158"/>
      <c r="AE637" s="158"/>
    </row>
    <row r="638" spans="1:31" ht="13.5" customHeight="1" x14ac:dyDescent="0.15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  <c r="X638" s="158"/>
      <c r="Y638" s="158"/>
      <c r="Z638" s="158"/>
      <c r="AA638" s="158"/>
      <c r="AB638" s="158"/>
      <c r="AC638" s="158"/>
      <c r="AD638" s="158"/>
      <c r="AE638" s="158"/>
    </row>
    <row r="639" spans="1:31" ht="13.5" customHeight="1" x14ac:dyDescent="0.15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  <c r="X639" s="158"/>
      <c r="Y639" s="158"/>
      <c r="Z639" s="158"/>
      <c r="AA639" s="158"/>
      <c r="AB639" s="158"/>
      <c r="AC639" s="158"/>
      <c r="AD639" s="158"/>
      <c r="AE639" s="158"/>
    </row>
    <row r="640" spans="1:31" ht="13.5" customHeight="1" x14ac:dyDescent="0.15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  <c r="X640" s="158"/>
      <c r="Y640" s="158"/>
      <c r="Z640" s="158"/>
      <c r="AA640" s="158"/>
      <c r="AB640" s="158"/>
      <c r="AC640" s="158"/>
      <c r="AD640" s="158"/>
      <c r="AE640" s="158"/>
    </row>
    <row r="641" spans="1:31" ht="13.5" customHeight="1" x14ac:dyDescent="0.15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  <c r="N641" s="158"/>
      <c r="O641" s="158"/>
      <c r="P641" s="158"/>
      <c r="Q641" s="158"/>
      <c r="R641" s="158"/>
      <c r="S641" s="158"/>
      <c r="T641" s="158"/>
      <c r="U641" s="158"/>
      <c r="V641" s="158"/>
      <c r="W641" s="158"/>
      <c r="X641" s="158"/>
      <c r="Y641" s="158"/>
      <c r="Z641" s="158"/>
      <c r="AA641" s="158"/>
      <c r="AB641" s="158"/>
      <c r="AC641" s="158"/>
      <c r="AD641" s="158"/>
      <c r="AE641" s="158"/>
    </row>
    <row r="642" spans="1:31" ht="13.5" customHeight="1" x14ac:dyDescent="0.15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  <c r="P642" s="158"/>
      <c r="Q642" s="158"/>
      <c r="R642" s="158"/>
      <c r="S642" s="158"/>
      <c r="T642" s="158"/>
      <c r="U642" s="158"/>
      <c r="V642" s="158"/>
      <c r="W642" s="158"/>
      <c r="X642" s="158"/>
      <c r="Y642" s="158"/>
      <c r="Z642" s="158"/>
      <c r="AA642" s="158"/>
      <c r="AB642" s="158"/>
      <c r="AC642" s="158"/>
      <c r="AD642" s="158"/>
      <c r="AE642" s="158"/>
    </row>
    <row r="643" spans="1:31" ht="13.5" customHeight="1" x14ac:dyDescent="0.15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  <c r="N643" s="158"/>
      <c r="O643" s="158"/>
      <c r="P643" s="158"/>
      <c r="Q643" s="158"/>
      <c r="R643" s="158"/>
      <c r="S643" s="158"/>
      <c r="T643" s="158"/>
      <c r="U643" s="158"/>
      <c r="V643" s="158"/>
      <c r="W643" s="158"/>
      <c r="X643" s="158"/>
      <c r="Y643" s="158"/>
      <c r="Z643" s="158"/>
      <c r="AA643" s="158"/>
      <c r="AB643" s="158"/>
      <c r="AC643" s="158"/>
      <c r="AD643" s="158"/>
      <c r="AE643" s="158"/>
    </row>
    <row r="644" spans="1:31" ht="13.5" customHeight="1" x14ac:dyDescent="0.15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  <c r="N644" s="158"/>
      <c r="O644" s="158"/>
      <c r="P644" s="158"/>
      <c r="Q644" s="158"/>
      <c r="R644" s="158"/>
      <c r="S644" s="158"/>
      <c r="T644" s="158"/>
      <c r="U644" s="158"/>
      <c r="V644" s="158"/>
      <c r="W644" s="158"/>
      <c r="X644" s="158"/>
      <c r="Y644" s="158"/>
      <c r="Z644" s="158"/>
      <c r="AA644" s="158"/>
      <c r="AB644" s="158"/>
      <c r="AC644" s="158"/>
      <c r="AD644" s="158"/>
      <c r="AE644" s="158"/>
    </row>
    <row r="645" spans="1:31" ht="13.5" customHeight="1" x14ac:dyDescent="0.15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  <c r="R645" s="158"/>
      <c r="S645" s="158"/>
      <c r="T645" s="158"/>
      <c r="U645" s="158"/>
      <c r="V645" s="158"/>
      <c r="W645" s="158"/>
      <c r="X645" s="158"/>
      <c r="Y645" s="158"/>
      <c r="Z645" s="158"/>
      <c r="AA645" s="158"/>
      <c r="AB645" s="158"/>
      <c r="AC645" s="158"/>
      <c r="AD645" s="158"/>
      <c r="AE645" s="158"/>
    </row>
    <row r="646" spans="1:31" ht="13.5" customHeight="1" x14ac:dyDescent="0.15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  <c r="N646" s="158"/>
      <c r="O646" s="158"/>
      <c r="P646" s="158"/>
      <c r="Q646" s="158"/>
      <c r="R646" s="158"/>
      <c r="S646" s="158"/>
      <c r="T646" s="158"/>
      <c r="U646" s="158"/>
      <c r="V646" s="158"/>
      <c r="W646" s="158"/>
      <c r="X646" s="158"/>
      <c r="Y646" s="158"/>
      <c r="Z646" s="158"/>
      <c r="AA646" s="158"/>
      <c r="AB646" s="158"/>
      <c r="AC646" s="158"/>
      <c r="AD646" s="158"/>
      <c r="AE646" s="158"/>
    </row>
    <row r="647" spans="1:31" ht="13.5" customHeight="1" x14ac:dyDescent="0.15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  <c r="N647" s="158"/>
      <c r="O647" s="158"/>
      <c r="P647" s="158"/>
      <c r="Q647" s="158"/>
      <c r="R647" s="158"/>
      <c r="S647" s="158"/>
      <c r="T647" s="158"/>
      <c r="U647" s="158"/>
      <c r="V647" s="158"/>
      <c r="W647" s="158"/>
      <c r="X647" s="158"/>
      <c r="Y647" s="158"/>
      <c r="Z647" s="158"/>
      <c r="AA647" s="158"/>
      <c r="AB647" s="158"/>
      <c r="AC647" s="158"/>
      <c r="AD647" s="158"/>
      <c r="AE647" s="158"/>
    </row>
    <row r="648" spans="1:31" ht="13.5" customHeight="1" x14ac:dyDescent="0.15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  <c r="N648" s="158"/>
      <c r="O648" s="158"/>
      <c r="P648" s="158"/>
      <c r="Q648" s="158"/>
      <c r="R648" s="158"/>
      <c r="S648" s="158"/>
      <c r="T648" s="158"/>
      <c r="U648" s="158"/>
      <c r="V648" s="158"/>
      <c r="W648" s="158"/>
      <c r="X648" s="158"/>
      <c r="Y648" s="158"/>
      <c r="Z648" s="158"/>
      <c r="AA648" s="158"/>
      <c r="AB648" s="158"/>
      <c r="AC648" s="158"/>
      <c r="AD648" s="158"/>
      <c r="AE648" s="158"/>
    </row>
    <row r="649" spans="1:31" ht="13.5" customHeight="1" x14ac:dyDescent="0.15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  <c r="R649" s="158"/>
      <c r="S649" s="158"/>
      <c r="T649" s="158"/>
      <c r="U649" s="158"/>
      <c r="V649" s="158"/>
      <c r="W649" s="158"/>
      <c r="X649" s="158"/>
      <c r="Y649" s="158"/>
      <c r="Z649" s="158"/>
      <c r="AA649" s="158"/>
      <c r="AB649" s="158"/>
      <c r="AC649" s="158"/>
      <c r="AD649" s="158"/>
      <c r="AE649" s="158"/>
    </row>
    <row r="650" spans="1:31" ht="0" hidden="1" customHeight="1" x14ac:dyDescent="0.15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  <c r="N650" s="158"/>
      <c r="O650" s="158"/>
      <c r="P650" s="158"/>
      <c r="Q650" s="158"/>
      <c r="R650" s="158"/>
      <c r="S650" s="158"/>
      <c r="T650" s="158"/>
      <c r="U650" s="158"/>
      <c r="V650" s="158"/>
      <c r="W650" s="158"/>
      <c r="X650" s="158"/>
      <c r="Y650" s="158"/>
      <c r="Z650" s="158"/>
      <c r="AA650" s="158"/>
      <c r="AB650" s="158"/>
      <c r="AC650" s="158"/>
      <c r="AD650" s="158"/>
      <c r="AE650" s="158"/>
    </row>
    <row r="651" spans="1:31" ht="0" hidden="1" customHeight="1" x14ac:dyDescent="0.15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  <c r="R651" s="158"/>
      <c r="S651" s="158"/>
      <c r="T651" s="158"/>
      <c r="U651" s="158"/>
      <c r="V651" s="158"/>
      <c r="W651" s="158"/>
      <c r="X651" s="158"/>
      <c r="Y651" s="158"/>
      <c r="Z651" s="158"/>
      <c r="AA651" s="158"/>
      <c r="AB651" s="158"/>
      <c r="AC651" s="158"/>
      <c r="AD651" s="158"/>
      <c r="AE651" s="158"/>
    </row>
    <row r="652" spans="1:31" ht="0" hidden="1" customHeight="1" x14ac:dyDescent="0.15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  <c r="N652" s="158"/>
      <c r="O652" s="158"/>
      <c r="P652" s="158"/>
      <c r="Q652" s="158"/>
      <c r="R652" s="158"/>
      <c r="S652" s="158"/>
      <c r="T652" s="158"/>
      <c r="U652" s="158"/>
      <c r="V652" s="158"/>
      <c r="W652" s="158"/>
      <c r="X652" s="158"/>
      <c r="Y652" s="158"/>
      <c r="Z652" s="158"/>
      <c r="AA652" s="158"/>
      <c r="AB652" s="158"/>
      <c r="AC652" s="158"/>
      <c r="AD652" s="158"/>
      <c r="AE652" s="158"/>
    </row>
    <row r="653" spans="1:31" ht="0" hidden="1" customHeight="1" x14ac:dyDescent="0.15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  <c r="R653" s="158"/>
      <c r="S653" s="158"/>
      <c r="T653" s="158"/>
      <c r="U653" s="158"/>
      <c r="V653" s="158"/>
      <c r="W653" s="158"/>
      <c r="X653" s="158"/>
      <c r="Y653" s="158"/>
      <c r="Z653" s="158"/>
      <c r="AA653" s="158"/>
      <c r="AB653" s="158"/>
      <c r="AC653" s="158"/>
      <c r="AD653" s="158"/>
      <c r="AE653" s="158"/>
    </row>
    <row r="654" spans="1:31" ht="0" hidden="1" customHeight="1" x14ac:dyDescent="0.15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  <c r="R654" s="158"/>
      <c r="S654" s="158"/>
      <c r="T654" s="158"/>
      <c r="U654" s="158"/>
      <c r="V654" s="158"/>
      <c r="W654" s="158"/>
      <c r="X654" s="158"/>
      <c r="Y654" s="158"/>
      <c r="Z654" s="158"/>
      <c r="AA654" s="158"/>
      <c r="AB654" s="158"/>
      <c r="AC654" s="158"/>
      <c r="AD654" s="158"/>
      <c r="AE654" s="158"/>
    </row>
    <row r="655" spans="1:31" ht="0" hidden="1" customHeight="1" x14ac:dyDescent="0.15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  <c r="R655" s="158"/>
      <c r="S655" s="158"/>
      <c r="T655" s="158"/>
      <c r="U655" s="158"/>
      <c r="V655" s="158"/>
      <c r="W655" s="158"/>
      <c r="X655" s="158"/>
      <c r="Y655" s="158"/>
      <c r="Z655" s="158"/>
      <c r="AA655" s="158"/>
      <c r="AB655" s="158"/>
      <c r="AC655" s="158"/>
      <c r="AD655" s="158"/>
      <c r="AE655" s="158"/>
    </row>
    <row r="656" spans="1:31" ht="0" hidden="1" customHeight="1" x14ac:dyDescent="0.15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  <c r="R656" s="158"/>
      <c r="S656" s="158"/>
      <c r="T656" s="158"/>
      <c r="U656" s="158"/>
      <c r="V656" s="158"/>
      <c r="W656" s="158"/>
      <c r="X656" s="158"/>
      <c r="Y656" s="158"/>
      <c r="Z656" s="158"/>
      <c r="AA656" s="158"/>
      <c r="AB656" s="158"/>
      <c r="AC656" s="158"/>
      <c r="AD656" s="158"/>
      <c r="AE656" s="158"/>
    </row>
    <row r="657" spans="1:31" ht="0" hidden="1" customHeight="1" x14ac:dyDescent="0.15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  <c r="R657" s="158"/>
      <c r="S657" s="158"/>
      <c r="T657" s="158"/>
      <c r="U657" s="158"/>
      <c r="V657" s="158"/>
      <c r="W657" s="158"/>
      <c r="X657" s="158"/>
      <c r="Y657" s="158"/>
      <c r="Z657" s="158"/>
      <c r="AA657" s="158"/>
      <c r="AB657" s="158"/>
      <c r="AC657" s="158"/>
      <c r="AD657" s="158"/>
      <c r="AE657" s="158"/>
    </row>
    <row r="658" spans="1:31" ht="0" hidden="1" customHeight="1" x14ac:dyDescent="0.15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  <c r="R658" s="158"/>
      <c r="S658" s="158"/>
      <c r="T658" s="158"/>
      <c r="U658" s="158"/>
      <c r="V658" s="158"/>
      <c r="W658" s="158"/>
      <c r="X658" s="158"/>
      <c r="Y658" s="158"/>
      <c r="Z658" s="158"/>
      <c r="AA658" s="158"/>
      <c r="AB658" s="158"/>
      <c r="AC658" s="158"/>
      <c r="AD658" s="158"/>
      <c r="AE658" s="158"/>
    </row>
    <row r="659" spans="1:31" ht="0" hidden="1" customHeight="1" x14ac:dyDescent="0.15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  <c r="R659" s="158"/>
      <c r="S659" s="158"/>
      <c r="T659" s="158"/>
      <c r="U659" s="158"/>
      <c r="V659" s="158"/>
      <c r="W659" s="158"/>
      <c r="X659" s="158"/>
      <c r="Y659" s="158"/>
      <c r="Z659" s="158"/>
      <c r="AA659" s="158"/>
      <c r="AB659" s="158"/>
      <c r="AC659" s="158"/>
      <c r="AD659" s="158"/>
      <c r="AE659" s="158"/>
    </row>
    <row r="660" spans="1:31" ht="0" hidden="1" customHeight="1" x14ac:dyDescent="0.15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  <c r="N660" s="158"/>
      <c r="O660" s="158"/>
      <c r="P660" s="158"/>
      <c r="Q660" s="158"/>
      <c r="R660" s="158"/>
      <c r="S660" s="158"/>
      <c r="T660" s="158"/>
      <c r="U660" s="158"/>
      <c r="V660" s="158"/>
      <c r="W660" s="158"/>
      <c r="X660" s="158"/>
      <c r="Y660" s="158"/>
      <c r="Z660" s="158"/>
      <c r="AA660" s="158"/>
      <c r="AB660" s="158"/>
      <c r="AC660" s="158"/>
      <c r="AD660" s="158"/>
      <c r="AE660" s="158"/>
    </row>
    <row r="661" spans="1:31" ht="0" hidden="1" customHeight="1" x14ac:dyDescent="0.15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  <c r="N661" s="158"/>
      <c r="O661" s="158"/>
      <c r="P661" s="158"/>
      <c r="Q661" s="158"/>
      <c r="R661" s="158"/>
      <c r="S661" s="158"/>
      <c r="T661" s="158"/>
      <c r="U661" s="158"/>
      <c r="V661" s="158"/>
      <c r="W661" s="158"/>
      <c r="X661" s="158"/>
      <c r="Y661" s="158"/>
      <c r="Z661" s="158"/>
      <c r="AA661" s="158"/>
      <c r="AB661" s="158"/>
      <c r="AC661" s="158"/>
      <c r="AD661" s="158"/>
      <c r="AE661" s="158"/>
    </row>
    <row r="662" spans="1:31" ht="0" hidden="1" customHeight="1" x14ac:dyDescent="0.15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  <c r="N662" s="158"/>
      <c r="O662" s="158"/>
      <c r="P662" s="158"/>
      <c r="Q662" s="158"/>
      <c r="R662" s="158"/>
      <c r="S662" s="158"/>
      <c r="T662" s="158"/>
      <c r="U662" s="158"/>
      <c r="V662" s="158"/>
      <c r="W662" s="158"/>
      <c r="X662" s="158"/>
      <c r="Y662" s="158"/>
      <c r="Z662" s="158"/>
      <c r="AA662" s="158"/>
      <c r="AB662" s="158"/>
      <c r="AC662" s="158"/>
      <c r="AD662" s="158"/>
      <c r="AE662" s="158"/>
    </row>
    <row r="663" spans="1:31" ht="0" hidden="1" customHeight="1" x14ac:dyDescent="0.15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  <c r="T663" s="158"/>
      <c r="U663" s="158"/>
      <c r="V663" s="158"/>
      <c r="W663" s="158"/>
      <c r="X663" s="158"/>
      <c r="Y663" s="158"/>
      <c r="Z663" s="158"/>
      <c r="AA663" s="158"/>
      <c r="AB663" s="158"/>
      <c r="AC663" s="158"/>
      <c r="AD663" s="158"/>
      <c r="AE663" s="158"/>
    </row>
    <row r="664" spans="1:31" ht="0" hidden="1" customHeight="1" x14ac:dyDescent="0.15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  <c r="N664" s="158"/>
      <c r="O664" s="158"/>
      <c r="P664" s="158"/>
      <c r="Q664" s="158"/>
      <c r="R664" s="158"/>
      <c r="S664" s="158"/>
      <c r="T664" s="158"/>
      <c r="U664" s="158"/>
      <c r="V664" s="158"/>
      <c r="W664" s="158"/>
      <c r="X664" s="158"/>
      <c r="Y664" s="158"/>
      <c r="Z664" s="158"/>
      <c r="AA664" s="158"/>
      <c r="AB664" s="158"/>
      <c r="AC664" s="158"/>
      <c r="AD664" s="158"/>
      <c r="AE664" s="158"/>
    </row>
    <row r="665" spans="1:31" ht="0" hidden="1" customHeight="1" x14ac:dyDescent="0.15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  <c r="N665" s="158"/>
      <c r="O665" s="158"/>
      <c r="P665" s="158"/>
      <c r="Q665" s="158"/>
      <c r="R665" s="158"/>
      <c r="S665" s="158"/>
      <c r="T665" s="158"/>
      <c r="U665" s="158"/>
      <c r="V665" s="158"/>
      <c r="W665" s="158"/>
      <c r="X665" s="158"/>
      <c r="Y665" s="158"/>
      <c r="Z665" s="158"/>
      <c r="AA665" s="158"/>
      <c r="AB665" s="158"/>
      <c r="AC665" s="158"/>
      <c r="AD665" s="158"/>
      <c r="AE665" s="158"/>
    </row>
    <row r="666" spans="1:31" ht="0" hidden="1" customHeight="1" x14ac:dyDescent="0.15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  <c r="N666" s="158"/>
      <c r="O666" s="158"/>
      <c r="P666" s="158"/>
      <c r="Q666" s="158"/>
      <c r="R666" s="158"/>
      <c r="S666" s="158"/>
      <c r="T666" s="158"/>
      <c r="U666" s="158"/>
      <c r="V666" s="158"/>
      <c r="W666" s="158"/>
      <c r="X666" s="158"/>
      <c r="Y666" s="158"/>
      <c r="Z666" s="158"/>
      <c r="AA666" s="158"/>
      <c r="AB666" s="158"/>
      <c r="AC666" s="158"/>
      <c r="AD666" s="158"/>
      <c r="AE666" s="158"/>
    </row>
    <row r="667" spans="1:31" ht="0" hidden="1" customHeight="1" x14ac:dyDescent="0.15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  <c r="N667" s="158"/>
      <c r="O667" s="158"/>
      <c r="P667" s="158"/>
      <c r="Q667" s="158"/>
      <c r="R667" s="158"/>
      <c r="S667" s="158"/>
      <c r="T667" s="158"/>
      <c r="U667" s="158"/>
      <c r="V667" s="158"/>
      <c r="W667" s="158"/>
      <c r="X667" s="158"/>
      <c r="Y667" s="158"/>
      <c r="Z667" s="158"/>
      <c r="AA667" s="158"/>
      <c r="AB667" s="158"/>
      <c r="AC667" s="158"/>
      <c r="AD667" s="158"/>
      <c r="AE667" s="158"/>
    </row>
    <row r="668" spans="1:31" ht="0" hidden="1" customHeight="1" x14ac:dyDescent="0.15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  <c r="N668" s="158"/>
      <c r="O668" s="158"/>
      <c r="P668" s="158"/>
      <c r="Q668" s="158"/>
      <c r="R668" s="158"/>
      <c r="S668" s="158"/>
      <c r="T668" s="158"/>
      <c r="U668" s="158"/>
      <c r="V668" s="158"/>
      <c r="W668" s="158"/>
      <c r="X668" s="158"/>
      <c r="Y668" s="158"/>
      <c r="Z668" s="158"/>
      <c r="AA668" s="158"/>
      <c r="AB668" s="158"/>
      <c r="AC668" s="158"/>
      <c r="AD668" s="158"/>
      <c r="AE668" s="158"/>
    </row>
    <row r="669" spans="1:31" ht="0" hidden="1" customHeight="1" x14ac:dyDescent="0.15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  <c r="R669" s="158"/>
      <c r="S669" s="158"/>
      <c r="T669" s="158"/>
      <c r="U669" s="158"/>
      <c r="V669" s="158"/>
      <c r="W669" s="158"/>
      <c r="X669" s="158"/>
      <c r="Y669" s="158"/>
      <c r="Z669" s="158"/>
      <c r="AA669" s="158"/>
      <c r="AB669" s="158"/>
      <c r="AC669" s="158"/>
      <c r="AD669" s="158"/>
      <c r="AE669" s="158"/>
    </row>
    <row r="670" spans="1:31" ht="0" hidden="1" customHeight="1" x14ac:dyDescent="0.15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  <c r="N670" s="158"/>
      <c r="O670" s="158"/>
      <c r="P670" s="158"/>
      <c r="Q670" s="158"/>
      <c r="R670" s="158"/>
      <c r="S670" s="158"/>
      <c r="T670" s="158"/>
      <c r="U670" s="158"/>
      <c r="V670" s="158"/>
      <c r="W670" s="158"/>
      <c r="X670" s="158"/>
      <c r="Y670" s="158"/>
      <c r="Z670" s="158"/>
      <c r="AA670" s="158"/>
      <c r="AB670" s="158"/>
      <c r="AC670" s="158"/>
      <c r="AD670" s="158"/>
      <c r="AE670" s="158"/>
    </row>
    <row r="671" spans="1:31" ht="0" hidden="1" customHeight="1" x14ac:dyDescent="0.15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  <c r="N671" s="158"/>
      <c r="O671" s="158"/>
      <c r="P671" s="158"/>
      <c r="Q671" s="158"/>
      <c r="R671" s="158"/>
      <c r="S671" s="158"/>
      <c r="T671" s="158"/>
      <c r="U671" s="158"/>
      <c r="V671" s="158"/>
      <c r="W671" s="158"/>
      <c r="X671" s="158"/>
      <c r="Y671" s="158"/>
      <c r="Z671" s="158"/>
      <c r="AA671" s="158"/>
      <c r="AB671" s="158"/>
      <c r="AC671" s="158"/>
      <c r="AD671" s="158"/>
      <c r="AE671" s="158"/>
    </row>
    <row r="672" spans="1:31" ht="0" hidden="1" customHeight="1" x14ac:dyDescent="0.15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  <c r="N672" s="158"/>
      <c r="O672" s="158"/>
      <c r="P672" s="158"/>
      <c r="Q672" s="158"/>
      <c r="R672" s="158"/>
      <c r="S672" s="158"/>
      <c r="T672" s="158"/>
      <c r="U672" s="158"/>
      <c r="V672" s="158"/>
      <c r="W672" s="158"/>
      <c r="X672" s="158"/>
      <c r="Y672" s="158"/>
      <c r="Z672" s="158"/>
      <c r="AA672" s="158"/>
      <c r="AB672" s="158"/>
      <c r="AC672" s="158"/>
      <c r="AD672" s="158"/>
      <c r="AE672" s="158"/>
    </row>
    <row r="673" spans="1:31" ht="0" hidden="1" customHeight="1" x14ac:dyDescent="0.15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  <c r="R673" s="158"/>
      <c r="S673" s="158"/>
      <c r="T673" s="158"/>
      <c r="U673" s="158"/>
      <c r="V673" s="158"/>
      <c r="W673" s="158"/>
      <c r="X673" s="158"/>
      <c r="Y673" s="158"/>
      <c r="Z673" s="158"/>
      <c r="AA673" s="158"/>
      <c r="AB673" s="158"/>
      <c r="AC673" s="158"/>
      <c r="AD673" s="158"/>
      <c r="AE673" s="158"/>
    </row>
    <row r="674" spans="1:31" ht="0" hidden="1" customHeight="1" x14ac:dyDescent="0.15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  <c r="N674" s="158"/>
      <c r="O674" s="158"/>
      <c r="P674" s="158"/>
      <c r="Q674" s="158"/>
      <c r="R674" s="158"/>
      <c r="S674" s="158"/>
      <c r="T674" s="158"/>
      <c r="U674" s="158"/>
      <c r="V674" s="158"/>
      <c r="W674" s="158"/>
      <c r="X674" s="158"/>
      <c r="Y674" s="158"/>
      <c r="Z674" s="158"/>
      <c r="AA674" s="158"/>
      <c r="AB674" s="158"/>
      <c r="AC674" s="158"/>
      <c r="AD674" s="158"/>
      <c r="AE674" s="158"/>
    </row>
    <row r="675" spans="1:31" ht="0" hidden="1" customHeight="1" x14ac:dyDescent="0.15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  <c r="R675" s="158"/>
      <c r="S675" s="158"/>
      <c r="T675" s="158"/>
      <c r="U675" s="158"/>
      <c r="V675" s="158"/>
      <c r="W675" s="158"/>
      <c r="X675" s="158"/>
      <c r="Y675" s="158"/>
      <c r="Z675" s="158"/>
      <c r="AA675" s="158"/>
      <c r="AB675" s="158"/>
      <c r="AC675" s="158"/>
      <c r="AD675" s="158"/>
      <c r="AE675" s="158"/>
    </row>
    <row r="676" spans="1:31" ht="0" hidden="1" customHeight="1" x14ac:dyDescent="0.15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  <c r="N676" s="158"/>
      <c r="O676" s="158"/>
      <c r="P676" s="158"/>
      <c r="Q676" s="158"/>
      <c r="R676" s="158"/>
      <c r="S676" s="158"/>
      <c r="T676" s="158"/>
      <c r="U676" s="158"/>
      <c r="V676" s="158"/>
      <c r="W676" s="158"/>
      <c r="X676" s="158"/>
      <c r="Y676" s="158"/>
      <c r="Z676" s="158"/>
      <c r="AA676" s="158"/>
      <c r="AB676" s="158"/>
      <c r="AC676" s="158"/>
      <c r="AD676" s="158"/>
      <c r="AE676" s="158"/>
    </row>
    <row r="677" spans="1:31" ht="0" hidden="1" customHeight="1" x14ac:dyDescent="0.15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  <c r="R677" s="158"/>
      <c r="S677" s="158"/>
      <c r="T677" s="158"/>
      <c r="U677" s="158"/>
      <c r="V677" s="158"/>
      <c r="W677" s="158"/>
      <c r="X677" s="158"/>
      <c r="Y677" s="158"/>
      <c r="Z677" s="158"/>
      <c r="AA677" s="158"/>
      <c r="AB677" s="158"/>
      <c r="AC677" s="158"/>
      <c r="AD677" s="158"/>
      <c r="AE677" s="158"/>
    </row>
    <row r="678" spans="1:31" ht="0" hidden="1" customHeight="1" x14ac:dyDescent="0.15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  <c r="R678" s="158"/>
      <c r="S678" s="158"/>
      <c r="T678" s="158"/>
      <c r="U678" s="158"/>
      <c r="V678" s="158"/>
      <c r="W678" s="158"/>
      <c r="X678" s="158"/>
      <c r="Y678" s="158"/>
      <c r="Z678" s="158"/>
      <c r="AA678" s="158"/>
      <c r="AB678" s="158"/>
      <c r="AC678" s="158"/>
      <c r="AD678" s="158"/>
      <c r="AE678" s="158"/>
    </row>
    <row r="679" spans="1:31" ht="0" hidden="1" customHeight="1" x14ac:dyDescent="0.15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  <c r="R679" s="158"/>
      <c r="S679" s="158"/>
      <c r="T679" s="158"/>
      <c r="U679" s="158"/>
      <c r="V679" s="158"/>
      <c r="W679" s="158"/>
      <c r="X679" s="158"/>
      <c r="Y679" s="158"/>
      <c r="Z679" s="158"/>
      <c r="AA679" s="158"/>
      <c r="AB679" s="158"/>
      <c r="AC679" s="158"/>
      <c r="AD679" s="158"/>
      <c r="AE679" s="158"/>
    </row>
  </sheetData>
  <sheetProtection formatCells="0"/>
  <mergeCells count="5">
    <mergeCell ref="C2:D2"/>
    <mergeCell ref="C3:D3"/>
    <mergeCell ref="C4:D4"/>
    <mergeCell ref="C5:D5"/>
    <mergeCell ref="R9:AE9"/>
  </mergeCells>
  <pageMargins left="0.55118110236220474" right="0.31496062992125984" top="0.55118110236220474" bottom="1.0629921259842521" header="0.51181102362204722" footer="0.51181102362204722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22"/>
  <sheetViews>
    <sheetView zoomScale="86" zoomScaleNormal="86" zoomScaleSheetLayoutView="82" workbookViewId="0">
      <selection activeCell="B6" sqref="B6:D6"/>
    </sheetView>
  </sheetViews>
  <sheetFormatPr defaultColWidth="9" defaultRowHeight="15.75" x14ac:dyDescent="0.25"/>
  <cols>
    <col min="1" max="1" width="9" style="223"/>
    <col min="2" max="2" width="23.85546875" style="223" customWidth="1"/>
    <col min="3" max="3" width="20.7109375" style="223" customWidth="1"/>
    <col min="4" max="4" width="17.5703125" style="223" customWidth="1"/>
    <col min="5" max="5" width="13.42578125" style="223" customWidth="1"/>
    <col min="6" max="6" width="16.5703125" style="223" customWidth="1"/>
    <col min="7" max="7" width="13" style="223" customWidth="1"/>
    <col min="8" max="8" width="8" style="223" customWidth="1"/>
    <col min="9" max="9" width="9.140625" style="223" customWidth="1"/>
    <col min="10" max="10" width="14" style="223" customWidth="1"/>
    <col min="11" max="38" width="3.85546875" style="223" customWidth="1"/>
    <col min="39" max="262" width="9" style="223"/>
    <col min="263" max="263" width="29.5703125" style="223" customWidth="1"/>
    <col min="264" max="264" width="18.7109375" style="223" customWidth="1"/>
    <col min="265" max="265" width="26" style="223" customWidth="1"/>
    <col min="266" max="266" width="9" style="223"/>
    <col min="267" max="267" width="16.5703125" style="223" customWidth="1"/>
    <col min="268" max="268" width="15.140625" style="223" customWidth="1"/>
    <col min="269" max="270" width="9.140625" style="223" customWidth="1"/>
    <col min="271" max="271" width="16.140625" style="223" customWidth="1"/>
    <col min="272" max="294" width="3.85546875" style="223" customWidth="1"/>
    <col min="295" max="518" width="9" style="223"/>
    <col min="519" max="519" width="29.5703125" style="223" customWidth="1"/>
    <col min="520" max="520" width="18.7109375" style="223" customWidth="1"/>
    <col min="521" max="521" width="26" style="223" customWidth="1"/>
    <col min="522" max="522" width="9" style="223"/>
    <col min="523" max="523" width="16.5703125" style="223" customWidth="1"/>
    <col min="524" max="524" width="15.140625" style="223" customWidth="1"/>
    <col min="525" max="526" width="9.140625" style="223" customWidth="1"/>
    <col min="527" max="527" width="16.140625" style="223" customWidth="1"/>
    <col min="528" max="550" width="3.85546875" style="223" customWidth="1"/>
    <col min="551" max="774" width="9" style="223"/>
    <col min="775" max="775" width="29.5703125" style="223" customWidth="1"/>
    <col min="776" max="776" width="18.7109375" style="223" customWidth="1"/>
    <col min="777" max="777" width="26" style="223" customWidth="1"/>
    <col min="778" max="778" width="9" style="223"/>
    <col min="779" max="779" width="16.5703125" style="223" customWidth="1"/>
    <col min="780" max="780" width="15.140625" style="223" customWidth="1"/>
    <col min="781" max="782" width="9.140625" style="223" customWidth="1"/>
    <col min="783" max="783" width="16.140625" style="223" customWidth="1"/>
    <col min="784" max="806" width="3.85546875" style="223" customWidth="1"/>
    <col min="807" max="1030" width="9" style="223"/>
    <col min="1031" max="1031" width="29.5703125" style="223" customWidth="1"/>
    <col min="1032" max="1032" width="18.7109375" style="223" customWidth="1"/>
    <col min="1033" max="1033" width="26" style="223" customWidth="1"/>
    <col min="1034" max="1034" width="9" style="223"/>
    <col min="1035" max="1035" width="16.5703125" style="223" customWidth="1"/>
    <col min="1036" max="1036" width="15.140625" style="223" customWidth="1"/>
    <col min="1037" max="1038" width="9.140625" style="223" customWidth="1"/>
    <col min="1039" max="1039" width="16.140625" style="223" customWidth="1"/>
    <col min="1040" max="1062" width="3.85546875" style="223" customWidth="1"/>
    <col min="1063" max="1286" width="9" style="223"/>
    <col min="1287" max="1287" width="29.5703125" style="223" customWidth="1"/>
    <col min="1288" max="1288" width="18.7109375" style="223" customWidth="1"/>
    <col min="1289" max="1289" width="26" style="223" customWidth="1"/>
    <col min="1290" max="1290" width="9" style="223"/>
    <col min="1291" max="1291" width="16.5703125" style="223" customWidth="1"/>
    <col min="1292" max="1292" width="15.140625" style="223" customWidth="1"/>
    <col min="1293" max="1294" width="9.140625" style="223" customWidth="1"/>
    <col min="1295" max="1295" width="16.140625" style="223" customWidth="1"/>
    <col min="1296" max="1318" width="3.85546875" style="223" customWidth="1"/>
    <col min="1319" max="1542" width="9" style="223"/>
    <col min="1543" max="1543" width="29.5703125" style="223" customWidth="1"/>
    <col min="1544" max="1544" width="18.7109375" style="223" customWidth="1"/>
    <col min="1545" max="1545" width="26" style="223" customWidth="1"/>
    <col min="1546" max="1546" width="9" style="223"/>
    <col min="1547" max="1547" width="16.5703125" style="223" customWidth="1"/>
    <col min="1548" max="1548" width="15.140625" style="223" customWidth="1"/>
    <col min="1549" max="1550" width="9.140625" style="223" customWidth="1"/>
    <col min="1551" max="1551" width="16.140625" style="223" customWidth="1"/>
    <col min="1552" max="1574" width="3.85546875" style="223" customWidth="1"/>
    <col min="1575" max="1798" width="9" style="223"/>
    <col min="1799" max="1799" width="29.5703125" style="223" customWidth="1"/>
    <col min="1800" max="1800" width="18.7109375" style="223" customWidth="1"/>
    <col min="1801" max="1801" width="26" style="223" customWidth="1"/>
    <col min="1802" max="1802" width="9" style="223"/>
    <col min="1803" max="1803" width="16.5703125" style="223" customWidth="1"/>
    <col min="1804" max="1804" width="15.140625" style="223" customWidth="1"/>
    <col min="1805" max="1806" width="9.140625" style="223" customWidth="1"/>
    <col min="1807" max="1807" width="16.140625" style="223" customWidth="1"/>
    <col min="1808" max="1830" width="3.85546875" style="223" customWidth="1"/>
    <col min="1831" max="2054" width="9" style="223"/>
    <col min="2055" max="2055" width="29.5703125" style="223" customWidth="1"/>
    <col min="2056" max="2056" width="18.7109375" style="223" customWidth="1"/>
    <col min="2057" max="2057" width="26" style="223" customWidth="1"/>
    <col min="2058" max="2058" width="9" style="223"/>
    <col min="2059" max="2059" width="16.5703125" style="223" customWidth="1"/>
    <col min="2060" max="2060" width="15.140625" style="223" customWidth="1"/>
    <col min="2061" max="2062" width="9.140625" style="223" customWidth="1"/>
    <col min="2063" max="2063" width="16.140625" style="223" customWidth="1"/>
    <col min="2064" max="2086" width="3.85546875" style="223" customWidth="1"/>
    <col min="2087" max="2310" width="9" style="223"/>
    <col min="2311" max="2311" width="29.5703125" style="223" customWidth="1"/>
    <col min="2312" max="2312" width="18.7109375" style="223" customWidth="1"/>
    <col min="2313" max="2313" width="26" style="223" customWidth="1"/>
    <col min="2314" max="2314" width="9" style="223"/>
    <col min="2315" max="2315" width="16.5703125" style="223" customWidth="1"/>
    <col min="2316" max="2316" width="15.140625" style="223" customWidth="1"/>
    <col min="2317" max="2318" width="9.140625" style="223" customWidth="1"/>
    <col min="2319" max="2319" width="16.140625" style="223" customWidth="1"/>
    <col min="2320" max="2342" width="3.85546875" style="223" customWidth="1"/>
    <col min="2343" max="2566" width="9" style="223"/>
    <col min="2567" max="2567" width="29.5703125" style="223" customWidth="1"/>
    <col min="2568" max="2568" width="18.7109375" style="223" customWidth="1"/>
    <col min="2569" max="2569" width="26" style="223" customWidth="1"/>
    <col min="2570" max="2570" width="9" style="223"/>
    <col min="2571" max="2571" width="16.5703125" style="223" customWidth="1"/>
    <col min="2572" max="2572" width="15.140625" style="223" customWidth="1"/>
    <col min="2573" max="2574" width="9.140625" style="223" customWidth="1"/>
    <col min="2575" max="2575" width="16.140625" style="223" customWidth="1"/>
    <col min="2576" max="2598" width="3.85546875" style="223" customWidth="1"/>
    <col min="2599" max="2822" width="9" style="223"/>
    <col min="2823" max="2823" width="29.5703125" style="223" customWidth="1"/>
    <col min="2824" max="2824" width="18.7109375" style="223" customWidth="1"/>
    <col min="2825" max="2825" width="26" style="223" customWidth="1"/>
    <col min="2826" max="2826" width="9" style="223"/>
    <col min="2827" max="2827" width="16.5703125" style="223" customWidth="1"/>
    <col min="2828" max="2828" width="15.140625" style="223" customWidth="1"/>
    <col min="2829" max="2830" width="9.140625" style="223" customWidth="1"/>
    <col min="2831" max="2831" width="16.140625" style="223" customWidth="1"/>
    <col min="2832" max="2854" width="3.85546875" style="223" customWidth="1"/>
    <col min="2855" max="3078" width="9" style="223"/>
    <col min="3079" max="3079" width="29.5703125" style="223" customWidth="1"/>
    <col min="3080" max="3080" width="18.7109375" style="223" customWidth="1"/>
    <col min="3081" max="3081" width="26" style="223" customWidth="1"/>
    <col min="3082" max="3082" width="9" style="223"/>
    <col min="3083" max="3083" width="16.5703125" style="223" customWidth="1"/>
    <col min="3084" max="3084" width="15.140625" style="223" customWidth="1"/>
    <col min="3085" max="3086" width="9.140625" style="223" customWidth="1"/>
    <col min="3087" max="3087" width="16.140625" style="223" customWidth="1"/>
    <col min="3088" max="3110" width="3.85546875" style="223" customWidth="1"/>
    <col min="3111" max="3334" width="9" style="223"/>
    <col min="3335" max="3335" width="29.5703125" style="223" customWidth="1"/>
    <col min="3336" max="3336" width="18.7109375" style="223" customWidth="1"/>
    <col min="3337" max="3337" width="26" style="223" customWidth="1"/>
    <col min="3338" max="3338" width="9" style="223"/>
    <col min="3339" max="3339" width="16.5703125" style="223" customWidth="1"/>
    <col min="3340" max="3340" width="15.140625" style="223" customWidth="1"/>
    <col min="3341" max="3342" width="9.140625" style="223" customWidth="1"/>
    <col min="3343" max="3343" width="16.140625" style="223" customWidth="1"/>
    <col min="3344" max="3366" width="3.85546875" style="223" customWidth="1"/>
    <col min="3367" max="3590" width="9" style="223"/>
    <col min="3591" max="3591" width="29.5703125" style="223" customWidth="1"/>
    <col min="3592" max="3592" width="18.7109375" style="223" customWidth="1"/>
    <col min="3593" max="3593" width="26" style="223" customWidth="1"/>
    <col min="3594" max="3594" width="9" style="223"/>
    <col min="3595" max="3595" width="16.5703125" style="223" customWidth="1"/>
    <col min="3596" max="3596" width="15.140625" style="223" customWidth="1"/>
    <col min="3597" max="3598" width="9.140625" style="223" customWidth="1"/>
    <col min="3599" max="3599" width="16.140625" style="223" customWidth="1"/>
    <col min="3600" max="3622" width="3.85546875" style="223" customWidth="1"/>
    <col min="3623" max="3846" width="9" style="223"/>
    <col min="3847" max="3847" width="29.5703125" style="223" customWidth="1"/>
    <col min="3848" max="3848" width="18.7109375" style="223" customWidth="1"/>
    <col min="3849" max="3849" width="26" style="223" customWidth="1"/>
    <col min="3850" max="3850" width="9" style="223"/>
    <col min="3851" max="3851" width="16.5703125" style="223" customWidth="1"/>
    <col min="3852" max="3852" width="15.140625" style="223" customWidth="1"/>
    <col min="3853" max="3854" width="9.140625" style="223" customWidth="1"/>
    <col min="3855" max="3855" width="16.140625" style="223" customWidth="1"/>
    <col min="3856" max="3878" width="3.85546875" style="223" customWidth="1"/>
    <col min="3879" max="4102" width="9" style="223"/>
    <col min="4103" max="4103" width="29.5703125" style="223" customWidth="1"/>
    <col min="4104" max="4104" width="18.7109375" style="223" customWidth="1"/>
    <col min="4105" max="4105" width="26" style="223" customWidth="1"/>
    <col min="4106" max="4106" width="9" style="223"/>
    <col min="4107" max="4107" width="16.5703125" style="223" customWidth="1"/>
    <col min="4108" max="4108" width="15.140625" style="223" customWidth="1"/>
    <col min="4109" max="4110" width="9.140625" style="223" customWidth="1"/>
    <col min="4111" max="4111" width="16.140625" style="223" customWidth="1"/>
    <col min="4112" max="4134" width="3.85546875" style="223" customWidth="1"/>
    <col min="4135" max="4358" width="9" style="223"/>
    <col min="4359" max="4359" width="29.5703125" style="223" customWidth="1"/>
    <col min="4360" max="4360" width="18.7109375" style="223" customWidth="1"/>
    <col min="4361" max="4361" width="26" style="223" customWidth="1"/>
    <col min="4362" max="4362" width="9" style="223"/>
    <col min="4363" max="4363" width="16.5703125" style="223" customWidth="1"/>
    <col min="4364" max="4364" width="15.140625" style="223" customWidth="1"/>
    <col min="4365" max="4366" width="9.140625" style="223" customWidth="1"/>
    <col min="4367" max="4367" width="16.140625" style="223" customWidth="1"/>
    <col min="4368" max="4390" width="3.85546875" style="223" customWidth="1"/>
    <col min="4391" max="4614" width="9" style="223"/>
    <col min="4615" max="4615" width="29.5703125" style="223" customWidth="1"/>
    <col min="4616" max="4616" width="18.7109375" style="223" customWidth="1"/>
    <col min="4617" max="4617" width="26" style="223" customWidth="1"/>
    <col min="4618" max="4618" width="9" style="223"/>
    <col min="4619" max="4619" width="16.5703125" style="223" customWidth="1"/>
    <col min="4620" max="4620" width="15.140625" style="223" customWidth="1"/>
    <col min="4621" max="4622" width="9.140625" style="223" customWidth="1"/>
    <col min="4623" max="4623" width="16.140625" style="223" customWidth="1"/>
    <col min="4624" max="4646" width="3.85546875" style="223" customWidth="1"/>
    <col min="4647" max="4870" width="9" style="223"/>
    <col min="4871" max="4871" width="29.5703125" style="223" customWidth="1"/>
    <col min="4872" max="4872" width="18.7109375" style="223" customWidth="1"/>
    <col min="4873" max="4873" width="26" style="223" customWidth="1"/>
    <col min="4874" max="4874" width="9" style="223"/>
    <col min="4875" max="4875" width="16.5703125" style="223" customWidth="1"/>
    <col min="4876" max="4876" width="15.140625" style="223" customWidth="1"/>
    <col min="4877" max="4878" width="9.140625" style="223" customWidth="1"/>
    <col min="4879" max="4879" width="16.140625" style="223" customWidth="1"/>
    <col min="4880" max="4902" width="3.85546875" style="223" customWidth="1"/>
    <col min="4903" max="5126" width="9" style="223"/>
    <col min="5127" max="5127" width="29.5703125" style="223" customWidth="1"/>
    <col min="5128" max="5128" width="18.7109375" style="223" customWidth="1"/>
    <col min="5129" max="5129" width="26" style="223" customWidth="1"/>
    <col min="5130" max="5130" width="9" style="223"/>
    <col min="5131" max="5131" width="16.5703125" style="223" customWidth="1"/>
    <col min="5132" max="5132" width="15.140625" style="223" customWidth="1"/>
    <col min="5133" max="5134" width="9.140625" style="223" customWidth="1"/>
    <col min="5135" max="5135" width="16.140625" style="223" customWidth="1"/>
    <col min="5136" max="5158" width="3.85546875" style="223" customWidth="1"/>
    <col min="5159" max="5382" width="9" style="223"/>
    <col min="5383" max="5383" width="29.5703125" style="223" customWidth="1"/>
    <col min="5384" max="5384" width="18.7109375" style="223" customWidth="1"/>
    <col min="5385" max="5385" width="26" style="223" customWidth="1"/>
    <col min="5386" max="5386" width="9" style="223"/>
    <col min="5387" max="5387" width="16.5703125" style="223" customWidth="1"/>
    <col min="5388" max="5388" width="15.140625" style="223" customWidth="1"/>
    <col min="5389" max="5390" width="9.140625" style="223" customWidth="1"/>
    <col min="5391" max="5391" width="16.140625" style="223" customWidth="1"/>
    <col min="5392" max="5414" width="3.85546875" style="223" customWidth="1"/>
    <col min="5415" max="5638" width="9" style="223"/>
    <col min="5639" max="5639" width="29.5703125" style="223" customWidth="1"/>
    <col min="5640" max="5640" width="18.7109375" style="223" customWidth="1"/>
    <col min="5641" max="5641" width="26" style="223" customWidth="1"/>
    <col min="5642" max="5642" width="9" style="223"/>
    <col min="5643" max="5643" width="16.5703125" style="223" customWidth="1"/>
    <col min="5644" max="5644" width="15.140625" style="223" customWidth="1"/>
    <col min="5645" max="5646" width="9.140625" style="223" customWidth="1"/>
    <col min="5647" max="5647" width="16.140625" style="223" customWidth="1"/>
    <col min="5648" max="5670" width="3.85546875" style="223" customWidth="1"/>
    <col min="5671" max="5894" width="9" style="223"/>
    <col min="5895" max="5895" width="29.5703125" style="223" customWidth="1"/>
    <col min="5896" max="5896" width="18.7109375" style="223" customWidth="1"/>
    <col min="5897" max="5897" width="26" style="223" customWidth="1"/>
    <col min="5898" max="5898" width="9" style="223"/>
    <col min="5899" max="5899" width="16.5703125" style="223" customWidth="1"/>
    <col min="5900" max="5900" width="15.140625" style="223" customWidth="1"/>
    <col min="5901" max="5902" width="9.140625" style="223" customWidth="1"/>
    <col min="5903" max="5903" width="16.140625" style="223" customWidth="1"/>
    <col min="5904" max="5926" width="3.85546875" style="223" customWidth="1"/>
    <col min="5927" max="6150" width="9" style="223"/>
    <col min="6151" max="6151" width="29.5703125" style="223" customWidth="1"/>
    <col min="6152" max="6152" width="18.7109375" style="223" customWidth="1"/>
    <col min="6153" max="6153" width="26" style="223" customWidth="1"/>
    <col min="6154" max="6154" width="9" style="223"/>
    <col min="6155" max="6155" width="16.5703125" style="223" customWidth="1"/>
    <col min="6156" max="6156" width="15.140625" style="223" customWidth="1"/>
    <col min="6157" max="6158" width="9.140625" style="223" customWidth="1"/>
    <col min="6159" max="6159" width="16.140625" style="223" customWidth="1"/>
    <col min="6160" max="6182" width="3.85546875" style="223" customWidth="1"/>
    <col min="6183" max="6406" width="9" style="223"/>
    <col min="6407" max="6407" width="29.5703125" style="223" customWidth="1"/>
    <col min="6408" max="6408" width="18.7109375" style="223" customWidth="1"/>
    <col min="6409" max="6409" width="26" style="223" customWidth="1"/>
    <col min="6410" max="6410" width="9" style="223"/>
    <col min="6411" max="6411" width="16.5703125" style="223" customWidth="1"/>
    <col min="6412" max="6412" width="15.140625" style="223" customWidth="1"/>
    <col min="6413" max="6414" width="9.140625" style="223" customWidth="1"/>
    <col min="6415" max="6415" width="16.140625" style="223" customWidth="1"/>
    <col min="6416" max="6438" width="3.85546875" style="223" customWidth="1"/>
    <col min="6439" max="6662" width="9" style="223"/>
    <col min="6663" max="6663" width="29.5703125" style="223" customWidth="1"/>
    <col min="6664" max="6664" width="18.7109375" style="223" customWidth="1"/>
    <col min="6665" max="6665" width="26" style="223" customWidth="1"/>
    <col min="6666" max="6666" width="9" style="223"/>
    <col min="6667" max="6667" width="16.5703125" style="223" customWidth="1"/>
    <col min="6668" max="6668" width="15.140625" style="223" customWidth="1"/>
    <col min="6669" max="6670" width="9.140625" style="223" customWidth="1"/>
    <col min="6671" max="6671" width="16.140625" style="223" customWidth="1"/>
    <col min="6672" max="6694" width="3.85546875" style="223" customWidth="1"/>
    <col min="6695" max="6918" width="9" style="223"/>
    <col min="6919" max="6919" width="29.5703125" style="223" customWidth="1"/>
    <col min="6920" max="6920" width="18.7109375" style="223" customWidth="1"/>
    <col min="6921" max="6921" width="26" style="223" customWidth="1"/>
    <col min="6922" max="6922" width="9" style="223"/>
    <col min="6923" max="6923" width="16.5703125" style="223" customWidth="1"/>
    <col min="6924" max="6924" width="15.140625" style="223" customWidth="1"/>
    <col min="6925" max="6926" width="9.140625" style="223" customWidth="1"/>
    <col min="6927" max="6927" width="16.140625" style="223" customWidth="1"/>
    <col min="6928" max="6950" width="3.85546875" style="223" customWidth="1"/>
    <col min="6951" max="7174" width="9" style="223"/>
    <col min="7175" max="7175" width="29.5703125" style="223" customWidth="1"/>
    <col min="7176" max="7176" width="18.7109375" style="223" customWidth="1"/>
    <col min="7177" max="7177" width="26" style="223" customWidth="1"/>
    <col min="7178" max="7178" width="9" style="223"/>
    <col min="7179" max="7179" width="16.5703125" style="223" customWidth="1"/>
    <col min="7180" max="7180" width="15.140625" style="223" customWidth="1"/>
    <col min="7181" max="7182" width="9.140625" style="223" customWidth="1"/>
    <col min="7183" max="7183" width="16.140625" style="223" customWidth="1"/>
    <col min="7184" max="7206" width="3.85546875" style="223" customWidth="1"/>
    <col min="7207" max="7430" width="9" style="223"/>
    <col min="7431" max="7431" width="29.5703125" style="223" customWidth="1"/>
    <col min="7432" max="7432" width="18.7109375" style="223" customWidth="1"/>
    <col min="7433" max="7433" width="26" style="223" customWidth="1"/>
    <col min="7434" max="7434" width="9" style="223"/>
    <col min="7435" max="7435" width="16.5703125" style="223" customWidth="1"/>
    <col min="7436" max="7436" width="15.140625" style="223" customWidth="1"/>
    <col min="7437" max="7438" width="9.140625" style="223" customWidth="1"/>
    <col min="7439" max="7439" width="16.140625" style="223" customWidth="1"/>
    <col min="7440" max="7462" width="3.85546875" style="223" customWidth="1"/>
    <col min="7463" max="7686" width="9" style="223"/>
    <col min="7687" max="7687" width="29.5703125" style="223" customWidth="1"/>
    <col min="7688" max="7688" width="18.7109375" style="223" customWidth="1"/>
    <col min="7689" max="7689" width="26" style="223" customWidth="1"/>
    <col min="7690" max="7690" width="9" style="223"/>
    <col min="7691" max="7691" width="16.5703125" style="223" customWidth="1"/>
    <col min="7692" max="7692" width="15.140625" style="223" customWidth="1"/>
    <col min="7693" max="7694" width="9.140625" style="223" customWidth="1"/>
    <col min="7695" max="7695" width="16.140625" style="223" customWidth="1"/>
    <col min="7696" max="7718" width="3.85546875" style="223" customWidth="1"/>
    <col min="7719" max="7942" width="9" style="223"/>
    <col min="7943" max="7943" width="29.5703125" style="223" customWidth="1"/>
    <col min="7944" max="7944" width="18.7109375" style="223" customWidth="1"/>
    <col min="7945" max="7945" width="26" style="223" customWidth="1"/>
    <col min="7946" max="7946" width="9" style="223"/>
    <col min="7947" max="7947" width="16.5703125" style="223" customWidth="1"/>
    <col min="7948" max="7948" width="15.140625" style="223" customWidth="1"/>
    <col min="7949" max="7950" width="9.140625" style="223" customWidth="1"/>
    <col min="7951" max="7951" width="16.140625" style="223" customWidth="1"/>
    <col min="7952" max="7974" width="3.85546875" style="223" customWidth="1"/>
    <col min="7975" max="8198" width="9" style="223"/>
    <col min="8199" max="8199" width="29.5703125" style="223" customWidth="1"/>
    <col min="8200" max="8200" width="18.7109375" style="223" customWidth="1"/>
    <col min="8201" max="8201" width="26" style="223" customWidth="1"/>
    <col min="8202" max="8202" width="9" style="223"/>
    <col min="8203" max="8203" width="16.5703125" style="223" customWidth="1"/>
    <col min="8204" max="8204" width="15.140625" style="223" customWidth="1"/>
    <col min="8205" max="8206" width="9.140625" style="223" customWidth="1"/>
    <col min="8207" max="8207" width="16.140625" style="223" customWidth="1"/>
    <col min="8208" max="8230" width="3.85546875" style="223" customWidth="1"/>
    <col min="8231" max="8454" width="9" style="223"/>
    <col min="8455" max="8455" width="29.5703125" style="223" customWidth="1"/>
    <col min="8456" max="8456" width="18.7109375" style="223" customWidth="1"/>
    <col min="8457" max="8457" width="26" style="223" customWidth="1"/>
    <col min="8458" max="8458" width="9" style="223"/>
    <col min="8459" max="8459" width="16.5703125" style="223" customWidth="1"/>
    <col min="8460" max="8460" width="15.140625" style="223" customWidth="1"/>
    <col min="8461" max="8462" width="9.140625" style="223" customWidth="1"/>
    <col min="8463" max="8463" width="16.140625" style="223" customWidth="1"/>
    <col min="8464" max="8486" width="3.85546875" style="223" customWidth="1"/>
    <col min="8487" max="8710" width="9" style="223"/>
    <col min="8711" max="8711" width="29.5703125" style="223" customWidth="1"/>
    <col min="8712" max="8712" width="18.7109375" style="223" customWidth="1"/>
    <col min="8713" max="8713" width="26" style="223" customWidth="1"/>
    <col min="8714" max="8714" width="9" style="223"/>
    <col min="8715" max="8715" width="16.5703125" style="223" customWidth="1"/>
    <col min="8716" max="8716" width="15.140625" style="223" customWidth="1"/>
    <col min="8717" max="8718" width="9.140625" style="223" customWidth="1"/>
    <col min="8719" max="8719" width="16.140625" style="223" customWidth="1"/>
    <col min="8720" max="8742" width="3.85546875" style="223" customWidth="1"/>
    <col min="8743" max="8966" width="9" style="223"/>
    <col min="8967" max="8967" width="29.5703125" style="223" customWidth="1"/>
    <col min="8968" max="8968" width="18.7109375" style="223" customWidth="1"/>
    <col min="8969" max="8969" width="26" style="223" customWidth="1"/>
    <col min="8970" max="8970" width="9" style="223"/>
    <col min="8971" max="8971" width="16.5703125" style="223" customWidth="1"/>
    <col min="8972" max="8972" width="15.140625" style="223" customWidth="1"/>
    <col min="8973" max="8974" width="9.140625" style="223" customWidth="1"/>
    <col min="8975" max="8975" width="16.140625" style="223" customWidth="1"/>
    <col min="8976" max="8998" width="3.85546875" style="223" customWidth="1"/>
    <col min="8999" max="9222" width="9" style="223"/>
    <col min="9223" max="9223" width="29.5703125" style="223" customWidth="1"/>
    <col min="9224" max="9224" width="18.7109375" style="223" customWidth="1"/>
    <col min="9225" max="9225" width="26" style="223" customWidth="1"/>
    <col min="9226" max="9226" width="9" style="223"/>
    <col min="9227" max="9227" width="16.5703125" style="223" customWidth="1"/>
    <col min="9228" max="9228" width="15.140625" style="223" customWidth="1"/>
    <col min="9229" max="9230" width="9.140625" style="223" customWidth="1"/>
    <col min="9231" max="9231" width="16.140625" style="223" customWidth="1"/>
    <col min="9232" max="9254" width="3.85546875" style="223" customWidth="1"/>
    <col min="9255" max="9478" width="9" style="223"/>
    <col min="9479" max="9479" width="29.5703125" style="223" customWidth="1"/>
    <col min="9480" max="9480" width="18.7109375" style="223" customWidth="1"/>
    <col min="9481" max="9481" width="26" style="223" customWidth="1"/>
    <col min="9482" max="9482" width="9" style="223"/>
    <col min="9483" max="9483" width="16.5703125" style="223" customWidth="1"/>
    <col min="9484" max="9484" width="15.140625" style="223" customWidth="1"/>
    <col min="9485" max="9486" width="9.140625" style="223" customWidth="1"/>
    <col min="9487" max="9487" width="16.140625" style="223" customWidth="1"/>
    <col min="9488" max="9510" width="3.85546875" style="223" customWidth="1"/>
    <col min="9511" max="9734" width="9" style="223"/>
    <col min="9735" max="9735" width="29.5703125" style="223" customWidth="1"/>
    <col min="9736" max="9736" width="18.7109375" style="223" customWidth="1"/>
    <col min="9737" max="9737" width="26" style="223" customWidth="1"/>
    <col min="9738" max="9738" width="9" style="223"/>
    <col min="9739" max="9739" width="16.5703125" style="223" customWidth="1"/>
    <col min="9740" max="9740" width="15.140625" style="223" customWidth="1"/>
    <col min="9741" max="9742" width="9.140625" style="223" customWidth="1"/>
    <col min="9743" max="9743" width="16.140625" style="223" customWidth="1"/>
    <col min="9744" max="9766" width="3.85546875" style="223" customWidth="1"/>
    <col min="9767" max="9990" width="9" style="223"/>
    <col min="9991" max="9991" width="29.5703125" style="223" customWidth="1"/>
    <col min="9992" max="9992" width="18.7109375" style="223" customWidth="1"/>
    <col min="9993" max="9993" width="26" style="223" customWidth="1"/>
    <col min="9994" max="9994" width="9" style="223"/>
    <col min="9995" max="9995" width="16.5703125" style="223" customWidth="1"/>
    <col min="9996" max="9996" width="15.140625" style="223" customWidth="1"/>
    <col min="9997" max="9998" width="9.140625" style="223" customWidth="1"/>
    <col min="9999" max="9999" width="16.140625" style="223" customWidth="1"/>
    <col min="10000" max="10022" width="3.85546875" style="223" customWidth="1"/>
    <col min="10023" max="10246" width="9" style="223"/>
    <col min="10247" max="10247" width="29.5703125" style="223" customWidth="1"/>
    <col min="10248" max="10248" width="18.7109375" style="223" customWidth="1"/>
    <col min="10249" max="10249" width="26" style="223" customWidth="1"/>
    <col min="10250" max="10250" width="9" style="223"/>
    <col min="10251" max="10251" width="16.5703125" style="223" customWidth="1"/>
    <col min="10252" max="10252" width="15.140625" style="223" customWidth="1"/>
    <col min="10253" max="10254" width="9.140625" style="223" customWidth="1"/>
    <col min="10255" max="10255" width="16.140625" style="223" customWidth="1"/>
    <col min="10256" max="10278" width="3.85546875" style="223" customWidth="1"/>
    <col min="10279" max="10502" width="9" style="223"/>
    <col min="10503" max="10503" width="29.5703125" style="223" customWidth="1"/>
    <col min="10504" max="10504" width="18.7109375" style="223" customWidth="1"/>
    <col min="10505" max="10505" width="26" style="223" customWidth="1"/>
    <col min="10506" max="10506" width="9" style="223"/>
    <col min="10507" max="10507" width="16.5703125" style="223" customWidth="1"/>
    <col min="10508" max="10508" width="15.140625" style="223" customWidth="1"/>
    <col min="10509" max="10510" width="9.140625" style="223" customWidth="1"/>
    <col min="10511" max="10511" width="16.140625" style="223" customWidth="1"/>
    <col min="10512" max="10534" width="3.85546875" style="223" customWidth="1"/>
    <col min="10535" max="10758" width="9" style="223"/>
    <col min="10759" max="10759" width="29.5703125" style="223" customWidth="1"/>
    <col min="10760" max="10760" width="18.7109375" style="223" customWidth="1"/>
    <col min="10761" max="10761" width="26" style="223" customWidth="1"/>
    <col min="10762" max="10762" width="9" style="223"/>
    <col min="10763" max="10763" width="16.5703125" style="223" customWidth="1"/>
    <col min="10764" max="10764" width="15.140625" style="223" customWidth="1"/>
    <col min="10765" max="10766" width="9.140625" style="223" customWidth="1"/>
    <col min="10767" max="10767" width="16.140625" style="223" customWidth="1"/>
    <col min="10768" max="10790" width="3.85546875" style="223" customWidth="1"/>
    <col min="10791" max="11014" width="9" style="223"/>
    <col min="11015" max="11015" width="29.5703125" style="223" customWidth="1"/>
    <col min="11016" max="11016" width="18.7109375" style="223" customWidth="1"/>
    <col min="11017" max="11017" width="26" style="223" customWidth="1"/>
    <col min="11018" max="11018" width="9" style="223"/>
    <col min="11019" max="11019" width="16.5703125" style="223" customWidth="1"/>
    <col min="11020" max="11020" width="15.140625" style="223" customWidth="1"/>
    <col min="11021" max="11022" width="9.140625" style="223" customWidth="1"/>
    <col min="11023" max="11023" width="16.140625" style="223" customWidth="1"/>
    <col min="11024" max="11046" width="3.85546875" style="223" customWidth="1"/>
    <col min="11047" max="11270" width="9" style="223"/>
    <col min="11271" max="11271" width="29.5703125" style="223" customWidth="1"/>
    <col min="11272" max="11272" width="18.7109375" style="223" customWidth="1"/>
    <col min="11273" max="11273" width="26" style="223" customWidth="1"/>
    <col min="11274" max="11274" width="9" style="223"/>
    <col min="11275" max="11275" width="16.5703125" style="223" customWidth="1"/>
    <col min="11276" max="11276" width="15.140625" style="223" customWidth="1"/>
    <col min="11277" max="11278" width="9.140625" style="223" customWidth="1"/>
    <col min="11279" max="11279" width="16.140625" style="223" customWidth="1"/>
    <col min="11280" max="11302" width="3.85546875" style="223" customWidth="1"/>
    <col min="11303" max="11526" width="9" style="223"/>
    <col min="11527" max="11527" width="29.5703125" style="223" customWidth="1"/>
    <col min="11528" max="11528" width="18.7109375" style="223" customWidth="1"/>
    <col min="11529" max="11529" width="26" style="223" customWidth="1"/>
    <col min="11530" max="11530" width="9" style="223"/>
    <col min="11531" max="11531" width="16.5703125" style="223" customWidth="1"/>
    <col min="11532" max="11532" width="15.140625" style="223" customWidth="1"/>
    <col min="11533" max="11534" width="9.140625" style="223" customWidth="1"/>
    <col min="11535" max="11535" width="16.140625" style="223" customWidth="1"/>
    <col min="11536" max="11558" width="3.85546875" style="223" customWidth="1"/>
    <col min="11559" max="11782" width="9" style="223"/>
    <col min="11783" max="11783" width="29.5703125" style="223" customWidth="1"/>
    <col min="11784" max="11784" width="18.7109375" style="223" customWidth="1"/>
    <col min="11785" max="11785" width="26" style="223" customWidth="1"/>
    <col min="11786" max="11786" width="9" style="223"/>
    <col min="11787" max="11787" width="16.5703125" style="223" customWidth="1"/>
    <col min="11788" max="11788" width="15.140625" style="223" customWidth="1"/>
    <col min="11789" max="11790" width="9.140625" style="223" customWidth="1"/>
    <col min="11791" max="11791" width="16.140625" style="223" customWidth="1"/>
    <col min="11792" max="11814" width="3.85546875" style="223" customWidth="1"/>
    <col min="11815" max="12038" width="9" style="223"/>
    <col min="12039" max="12039" width="29.5703125" style="223" customWidth="1"/>
    <col min="12040" max="12040" width="18.7109375" style="223" customWidth="1"/>
    <col min="12041" max="12041" width="26" style="223" customWidth="1"/>
    <col min="12042" max="12042" width="9" style="223"/>
    <col min="12043" max="12043" width="16.5703125" style="223" customWidth="1"/>
    <col min="12044" max="12044" width="15.140625" style="223" customWidth="1"/>
    <col min="12045" max="12046" width="9.140625" style="223" customWidth="1"/>
    <col min="12047" max="12047" width="16.140625" style="223" customWidth="1"/>
    <col min="12048" max="12070" width="3.85546875" style="223" customWidth="1"/>
    <col min="12071" max="12294" width="9" style="223"/>
    <col min="12295" max="12295" width="29.5703125" style="223" customWidth="1"/>
    <col min="12296" max="12296" width="18.7109375" style="223" customWidth="1"/>
    <col min="12297" max="12297" width="26" style="223" customWidth="1"/>
    <col min="12298" max="12298" width="9" style="223"/>
    <col min="12299" max="12299" width="16.5703125" style="223" customWidth="1"/>
    <col min="12300" max="12300" width="15.140625" style="223" customWidth="1"/>
    <col min="12301" max="12302" width="9.140625" style="223" customWidth="1"/>
    <col min="12303" max="12303" width="16.140625" style="223" customWidth="1"/>
    <col min="12304" max="12326" width="3.85546875" style="223" customWidth="1"/>
    <col min="12327" max="12550" width="9" style="223"/>
    <col min="12551" max="12551" width="29.5703125" style="223" customWidth="1"/>
    <col min="12552" max="12552" width="18.7109375" style="223" customWidth="1"/>
    <col min="12553" max="12553" width="26" style="223" customWidth="1"/>
    <col min="12554" max="12554" width="9" style="223"/>
    <col min="12555" max="12555" width="16.5703125" style="223" customWidth="1"/>
    <col min="12556" max="12556" width="15.140625" style="223" customWidth="1"/>
    <col min="12557" max="12558" width="9.140625" style="223" customWidth="1"/>
    <col min="12559" max="12559" width="16.140625" style="223" customWidth="1"/>
    <col min="12560" max="12582" width="3.85546875" style="223" customWidth="1"/>
    <col min="12583" max="12806" width="9" style="223"/>
    <col min="12807" max="12807" width="29.5703125" style="223" customWidth="1"/>
    <col min="12808" max="12808" width="18.7109375" style="223" customWidth="1"/>
    <col min="12809" max="12809" width="26" style="223" customWidth="1"/>
    <col min="12810" max="12810" width="9" style="223"/>
    <col min="12811" max="12811" width="16.5703125" style="223" customWidth="1"/>
    <col min="12812" max="12812" width="15.140625" style="223" customWidth="1"/>
    <col min="12813" max="12814" width="9.140625" style="223" customWidth="1"/>
    <col min="12815" max="12815" width="16.140625" style="223" customWidth="1"/>
    <col min="12816" max="12838" width="3.85546875" style="223" customWidth="1"/>
    <col min="12839" max="13062" width="9" style="223"/>
    <col min="13063" max="13063" width="29.5703125" style="223" customWidth="1"/>
    <col min="13064" max="13064" width="18.7109375" style="223" customWidth="1"/>
    <col min="13065" max="13065" width="26" style="223" customWidth="1"/>
    <col min="13066" max="13066" width="9" style="223"/>
    <col min="13067" max="13067" width="16.5703125" style="223" customWidth="1"/>
    <col min="13068" max="13068" width="15.140625" style="223" customWidth="1"/>
    <col min="13069" max="13070" width="9.140625" style="223" customWidth="1"/>
    <col min="13071" max="13071" width="16.140625" style="223" customWidth="1"/>
    <col min="13072" max="13094" width="3.85546875" style="223" customWidth="1"/>
    <col min="13095" max="13318" width="9" style="223"/>
    <col min="13319" max="13319" width="29.5703125" style="223" customWidth="1"/>
    <col min="13320" max="13320" width="18.7109375" style="223" customWidth="1"/>
    <col min="13321" max="13321" width="26" style="223" customWidth="1"/>
    <col min="13322" max="13322" width="9" style="223"/>
    <col min="13323" max="13323" width="16.5703125" style="223" customWidth="1"/>
    <col min="13324" max="13324" width="15.140625" style="223" customWidth="1"/>
    <col min="13325" max="13326" width="9.140625" style="223" customWidth="1"/>
    <col min="13327" max="13327" width="16.140625" style="223" customWidth="1"/>
    <col min="13328" max="13350" width="3.85546875" style="223" customWidth="1"/>
    <col min="13351" max="13574" width="9" style="223"/>
    <col min="13575" max="13575" width="29.5703125" style="223" customWidth="1"/>
    <col min="13576" max="13576" width="18.7109375" style="223" customWidth="1"/>
    <col min="13577" max="13577" width="26" style="223" customWidth="1"/>
    <col min="13578" max="13578" width="9" style="223"/>
    <col min="13579" max="13579" width="16.5703125" style="223" customWidth="1"/>
    <col min="13580" max="13580" width="15.140625" style="223" customWidth="1"/>
    <col min="13581" max="13582" width="9.140625" style="223" customWidth="1"/>
    <col min="13583" max="13583" width="16.140625" style="223" customWidth="1"/>
    <col min="13584" max="13606" width="3.85546875" style="223" customWidth="1"/>
    <col min="13607" max="13830" width="9" style="223"/>
    <col min="13831" max="13831" width="29.5703125" style="223" customWidth="1"/>
    <col min="13832" max="13832" width="18.7109375" style="223" customWidth="1"/>
    <col min="13833" max="13833" width="26" style="223" customWidth="1"/>
    <col min="13834" max="13834" width="9" style="223"/>
    <col min="13835" max="13835" width="16.5703125" style="223" customWidth="1"/>
    <col min="13836" max="13836" width="15.140625" style="223" customWidth="1"/>
    <col min="13837" max="13838" width="9.140625" style="223" customWidth="1"/>
    <col min="13839" max="13839" width="16.140625" style="223" customWidth="1"/>
    <col min="13840" max="13862" width="3.85546875" style="223" customWidth="1"/>
    <col min="13863" max="14086" width="9" style="223"/>
    <col min="14087" max="14087" width="29.5703125" style="223" customWidth="1"/>
    <col min="14088" max="14088" width="18.7109375" style="223" customWidth="1"/>
    <col min="14089" max="14089" width="26" style="223" customWidth="1"/>
    <col min="14090" max="14090" width="9" style="223"/>
    <col min="14091" max="14091" width="16.5703125" style="223" customWidth="1"/>
    <col min="14092" max="14092" width="15.140625" style="223" customWidth="1"/>
    <col min="14093" max="14094" width="9.140625" style="223" customWidth="1"/>
    <col min="14095" max="14095" width="16.140625" style="223" customWidth="1"/>
    <col min="14096" max="14118" width="3.85546875" style="223" customWidth="1"/>
    <col min="14119" max="14342" width="9" style="223"/>
    <col min="14343" max="14343" width="29.5703125" style="223" customWidth="1"/>
    <col min="14344" max="14344" width="18.7109375" style="223" customWidth="1"/>
    <col min="14345" max="14345" width="26" style="223" customWidth="1"/>
    <col min="14346" max="14346" width="9" style="223"/>
    <col min="14347" max="14347" width="16.5703125" style="223" customWidth="1"/>
    <col min="14348" max="14348" width="15.140625" style="223" customWidth="1"/>
    <col min="14349" max="14350" width="9.140625" style="223" customWidth="1"/>
    <col min="14351" max="14351" width="16.140625" style="223" customWidth="1"/>
    <col min="14352" max="14374" width="3.85546875" style="223" customWidth="1"/>
    <col min="14375" max="14598" width="9" style="223"/>
    <col min="14599" max="14599" width="29.5703125" style="223" customWidth="1"/>
    <col min="14600" max="14600" width="18.7109375" style="223" customWidth="1"/>
    <col min="14601" max="14601" width="26" style="223" customWidth="1"/>
    <col min="14602" max="14602" width="9" style="223"/>
    <col min="14603" max="14603" width="16.5703125" style="223" customWidth="1"/>
    <col min="14604" max="14604" width="15.140625" style="223" customWidth="1"/>
    <col min="14605" max="14606" width="9.140625" style="223" customWidth="1"/>
    <col min="14607" max="14607" width="16.140625" style="223" customWidth="1"/>
    <col min="14608" max="14630" width="3.85546875" style="223" customWidth="1"/>
    <col min="14631" max="14854" width="9" style="223"/>
    <col min="14855" max="14855" width="29.5703125" style="223" customWidth="1"/>
    <col min="14856" max="14856" width="18.7109375" style="223" customWidth="1"/>
    <col min="14857" max="14857" width="26" style="223" customWidth="1"/>
    <col min="14858" max="14858" width="9" style="223"/>
    <col min="14859" max="14859" width="16.5703125" style="223" customWidth="1"/>
    <col min="14860" max="14860" width="15.140625" style="223" customWidth="1"/>
    <col min="14861" max="14862" width="9.140625" style="223" customWidth="1"/>
    <col min="14863" max="14863" width="16.140625" style="223" customWidth="1"/>
    <col min="14864" max="14886" width="3.85546875" style="223" customWidth="1"/>
    <col min="14887" max="15110" width="9" style="223"/>
    <col min="15111" max="15111" width="29.5703125" style="223" customWidth="1"/>
    <col min="15112" max="15112" width="18.7109375" style="223" customWidth="1"/>
    <col min="15113" max="15113" width="26" style="223" customWidth="1"/>
    <col min="15114" max="15114" width="9" style="223"/>
    <col min="15115" max="15115" width="16.5703125" style="223" customWidth="1"/>
    <col min="15116" max="15116" width="15.140625" style="223" customWidth="1"/>
    <col min="15117" max="15118" width="9.140625" style="223" customWidth="1"/>
    <col min="15119" max="15119" width="16.140625" style="223" customWidth="1"/>
    <col min="15120" max="15142" width="3.85546875" style="223" customWidth="1"/>
    <col min="15143" max="15366" width="9" style="223"/>
    <col min="15367" max="15367" width="29.5703125" style="223" customWidth="1"/>
    <col min="15368" max="15368" width="18.7109375" style="223" customWidth="1"/>
    <col min="15369" max="15369" width="26" style="223" customWidth="1"/>
    <col min="15370" max="15370" width="9" style="223"/>
    <col min="15371" max="15371" width="16.5703125" style="223" customWidth="1"/>
    <col min="15372" max="15372" width="15.140625" style="223" customWidth="1"/>
    <col min="15373" max="15374" width="9.140625" style="223" customWidth="1"/>
    <col min="15375" max="15375" width="16.140625" style="223" customWidth="1"/>
    <col min="15376" max="15398" width="3.85546875" style="223" customWidth="1"/>
    <col min="15399" max="15622" width="9" style="223"/>
    <col min="15623" max="15623" width="29.5703125" style="223" customWidth="1"/>
    <col min="15624" max="15624" width="18.7109375" style="223" customWidth="1"/>
    <col min="15625" max="15625" width="26" style="223" customWidth="1"/>
    <col min="15626" max="15626" width="9" style="223"/>
    <col min="15627" max="15627" width="16.5703125" style="223" customWidth="1"/>
    <col min="15628" max="15628" width="15.140625" style="223" customWidth="1"/>
    <col min="15629" max="15630" width="9.140625" style="223" customWidth="1"/>
    <col min="15631" max="15631" width="16.140625" style="223" customWidth="1"/>
    <col min="15632" max="15654" width="3.85546875" style="223" customWidth="1"/>
    <col min="15655" max="15878" width="9" style="223"/>
    <col min="15879" max="15879" width="29.5703125" style="223" customWidth="1"/>
    <col min="15880" max="15880" width="18.7109375" style="223" customWidth="1"/>
    <col min="15881" max="15881" width="26" style="223" customWidth="1"/>
    <col min="15882" max="15882" width="9" style="223"/>
    <col min="15883" max="15883" width="16.5703125" style="223" customWidth="1"/>
    <col min="15884" max="15884" width="15.140625" style="223" customWidth="1"/>
    <col min="15885" max="15886" width="9.140625" style="223" customWidth="1"/>
    <col min="15887" max="15887" width="16.140625" style="223" customWidth="1"/>
    <col min="15888" max="15910" width="3.85546875" style="223" customWidth="1"/>
    <col min="15911" max="16134" width="9" style="223"/>
    <col min="16135" max="16135" width="29.5703125" style="223" customWidth="1"/>
    <col min="16136" max="16136" width="18.7109375" style="223" customWidth="1"/>
    <col min="16137" max="16137" width="26" style="223" customWidth="1"/>
    <col min="16138" max="16138" width="9" style="223"/>
    <col min="16139" max="16139" width="16.5703125" style="223" customWidth="1"/>
    <col min="16140" max="16140" width="15.140625" style="223" customWidth="1"/>
    <col min="16141" max="16142" width="9.140625" style="223" customWidth="1"/>
    <col min="16143" max="16143" width="16.140625" style="223" customWidth="1"/>
    <col min="16144" max="16166" width="3.85546875" style="223" customWidth="1"/>
    <col min="16167" max="16384" width="9" style="223"/>
  </cols>
  <sheetData>
    <row r="1" spans="1:236" x14ac:dyDescent="0.25">
      <c r="A1" s="327" t="s">
        <v>251</v>
      </c>
      <c r="B1" s="327"/>
      <c r="C1" s="222"/>
    </row>
    <row r="2" spans="1:236" x14ac:dyDescent="0.25">
      <c r="A2" s="224"/>
      <c r="B2" s="219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225"/>
      <c r="FE2" s="225"/>
      <c r="FF2" s="225"/>
      <c r="FG2" s="225"/>
      <c r="FH2" s="225"/>
      <c r="FI2" s="225"/>
      <c r="FJ2" s="225"/>
      <c r="FK2" s="225"/>
      <c r="FL2" s="225"/>
      <c r="FM2" s="225"/>
      <c r="FN2" s="225"/>
      <c r="FO2" s="225"/>
      <c r="FP2" s="225"/>
      <c r="FQ2" s="225"/>
      <c r="FR2" s="225"/>
      <c r="FS2" s="225"/>
      <c r="FT2" s="225"/>
      <c r="FU2" s="225"/>
      <c r="FV2" s="225"/>
      <c r="FW2" s="225"/>
      <c r="FX2" s="225"/>
      <c r="FY2" s="225"/>
      <c r="FZ2" s="225"/>
      <c r="GA2" s="225"/>
      <c r="GB2" s="225"/>
      <c r="GC2" s="225"/>
      <c r="GD2" s="225"/>
      <c r="GE2" s="225"/>
      <c r="GF2" s="225"/>
      <c r="GG2" s="225"/>
      <c r="GH2" s="225"/>
      <c r="GI2" s="225"/>
      <c r="GJ2" s="225"/>
      <c r="GK2" s="225"/>
      <c r="GL2" s="225"/>
      <c r="GM2" s="225"/>
      <c r="GN2" s="225"/>
      <c r="GO2" s="225"/>
      <c r="GP2" s="225"/>
      <c r="GQ2" s="225"/>
      <c r="GR2" s="225"/>
      <c r="GS2" s="225"/>
      <c r="GT2" s="225"/>
      <c r="GU2" s="225"/>
      <c r="GV2" s="225"/>
      <c r="GW2" s="225"/>
      <c r="GX2" s="225"/>
      <c r="GY2" s="225"/>
      <c r="GZ2" s="225"/>
      <c r="HA2" s="225"/>
      <c r="HB2" s="225"/>
      <c r="HC2" s="225"/>
      <c r="HD2" s="225"/>
      <c r="HE2" s="225"/>
      <c r="HF2" s="225"/>
      <c r="HG2" s="225"/>
      <c r="HH2" s="225"/>
      <c r="HI2" s="225"/>
      <c r="HJ2" s="225"/>
      <c r="HK2" s="225"/>
      <c r="HL2" s="225"/>
      <c r="HM2" s="225"/>
      <c r="HN2" s="225"/>
      <c r="HO2" s="225"/>
      <c r="HP2" s="225"/>
      <c r="HQ2" s="225"/>
      <c r="HR2" s="225"/>
      <c r="HS2" s="225"/>
      <c r="HT2" s="225"/>
      <c r="HU2" s="225"/>
      <c r="HV2" s="225"/>
      <c r="HW2" s="225"/>
      <c r="HX2" s="225"/>
      <c r="HY2" s="225"/>
      <c r="HZ2" s="225"/>
      <c r="IA2" s="225"/>
      <c r="IB2" s="225"/>
    </row>
    <row r="3" spans="1:236" x14ac:dyDescent="0.25">
      <c r="A3" s="226" t="s">
        <v>252</v>
      </c>
      <c r="B3" s="326" t="s">
        <v>224</v>
      </c>
      <c r="C3" s="326"/>
      <c r="D3" s="326"/>
      <c r="E3" s="227"/>
      <c r="F3" s="227"/>
      <c r="G3" s="227"/>
      <c r="H3" s="227"/>
      <c r="I3" s="227"/>
      <c r="J3" s="217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  <c r="HY3" s="225"/>
      <c r="HZ3" s="225"/>
      <c r="IA3" s="225"/>
      <c r="IB3" s="225"/>
    </row>
    <row r="4" spans="1:236" x14ac:dyDescent="0.25">
      <c r="A4" s="228" t="s">
        <v>253</v>
      </c>
      <c r="B4" s="326" t="s">
        <v>289</v>
      </c>
      <c r="C4" s="326"/>
      <c r="D4" s="326"/>
      <c r="E4" s="227"/>
      <c r="F4" s="227"/>
      <c r="G4" s="227"/>
      <c r="H4" s="227"/>
      <c r="I4" s="227"/>
      <c r="J4" s="217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CG4" s="225"/>
      <c r="CH4" s="225"/>
      <c r="CI4" s="225"/>
      <c r="CJ4" s="225"/>
      <c r="CK4" s="225"/>
      <c r="CL4" s="225"/>
      <c r="CM4" s="225"/>
      <c r="CN4" s="225"/>
      <c r="CO4" s="225"/>
      <c r="CP4" s="225"/>
      <c r="CQ4" s="225"/>
      <c r="CR4" s="225"/>
      <c r="CS4" s="225"/>
      <c r="CT4" s="225"/>
      <c r="CU4" s="225"/>
      <c r="CV4" s="225"/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25"/>
      <c r="DI4" s="225"/>
      <c r="DJ4" s="225"/>
      <c r="DK4" s="225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25"/>
      <c r="EH4" s="225"/>
      <c r="EI4" s="225"/>
      <c r="EJ4" s="225"/>
      <c r="EK4" s="225"/>
      <c r="EL4" s="225"/>
      <c r="EM4" s="225"/>
      <c r="EN4" s="225"/>
      <c r="EO4" s="225"/>
      <c r="EP4" s="225"/>
      <c r="EQ4" s="225"/>
      <c r="ER4" s="225"/>
      <c r="ES4" s="225"/>
      <c r="ET4" s="225"/>
      <c r="EU4" s="225"/>
      <c r="EV4" s="225"/>
      <c r="EW4" s="225"/>
      <c r="EX4" s="225"/>
      <c r="EY4" s="225"/>
      <c r="EZ4" s="225"/>
      <c r="FA4" s="225"/>
      <c r="FB4" s="225"/>
      <c r="FC4" s="225"/>
      <c r="FD4" s="225"/>
      <c r="FE4" s="225"/>
      <c r="FF4" s="225"/>
      <c r="FG4" s="225"/>
      <c r="FH4" s="225"/>
      <c r="FI4" s="225"/>
      <c r="FJ4" s="225"/>
      <c r="FK4" s="225"/>
      <c r="FL4" s="225"/>
      <c r="FM4" s="225"/>
      <c r="FN4" s="225"/>
      <c r="FO4" s="225"/>
      <c r="FP4" s="225"/>
      <c r="FQ4" s="225"/>
      <c r="FR4" s="225"/>
      <c r="FS4" s="225"/>
      <c r="FT4" s="225"/>
      <c r="FU4" s="225"/>
      <c r="FV4" s="225"/>
      <c r="FW4" s="225"/>
      <c r="FX4" s="225"/>
      <c r="FY4" s="225"/>
      <c r="FZ4" s="225"/>
      <c r="GA4" s="225"/>
      <c r="GB4" s="225"/>
      <c r="GC4" s="225"/>
      <c r="GD4" s="225"/>
      <c r="GE4" s="225"/>
      <c r="GF4" s="225"/>
      <c r="GG4" s="225"/>
      <c r="GH4" s="225"/>
      <c r="GI4" s="225"/>
      <c r="GJ4" s="225"/>
      <c r="GK4" s="225"/>
      <c r="GL4" s="225"/>
      <c r="GM4" s="225"/>
      <c r="GN4" s="225"/>
      <c r="GO4" s="225"/>
      <c r="GP4" s="225"/>
      <c r="GQ4" s="225"/>
      <c r="GR4" s="225"/>
      <c r="GS4" s="225"/>
      <c r="GT4" s="225"/>
      <c r="GU4" s="225"/>
      <c r="GV4" s="225"/>
      <c r="GW4" s="225"/>
      <c r="GX4" s="225"/>
      <c r="GY4" s="225"/>
      <c r="GZ4" s="225"/>
      <c r="HA4" s="225"/>
      <c r="HB4" s="225"/>
      <c r="HC4" s="225"/>
      <c r="HD4" s="225"/>
      <c r="HE4" s="225"/>
      <c r="HF4" s="225"/>
      <c r="HG4" s="225"/>
      <c r="HH4" s="225"/>
      <c r="HI4" s="225"/>
      <c r="HJ4" s="225"/>
      <c r="HK4" s="225"/>
      <c r="HL4" s="225"/>
      <c r="HM4" s="225"/>
      <c r="HN4" s="225"/>
      <c r="HO4" s="225"/>
      <c r="HP4" s="225"/>
      <c r="HQ4" s="225"/>
      <c r="HR4" s="225"/>
      <c r="HS4" s="225"/>
      <c r="HT4" s="225"/>
      <c r="HU4" s="225"/>
      <c r="HV4" s="225"/>
      <c r="HW4" s="225"/>
      <c r="HX4" s="225"/>
      <c r="HY4" s="225"/>
      <c r="HZ4" s="225"/>
      <c r="IA4" s="225"/>
      <c r="IB4" s="225"/>
    </row>
    <row r="5" spans="1:236" x14ac:dyDescent="0.25">
      <c r="A5" s="228" t="s">
        <v>254</v>
      </c>
      <c r="B5" s="328" t="s">
        <v>300</v>
      </c>
      <c r="C5" s="326"/>
      <c r="D5" s="326"/>
      <c r="E5" s="227"/>
      <c r="F5" s="227"/>
      <c r="G5" s="227"/>
      <c r="H5" s="227"/>
      <c r="I5" s="227"/>
      <c r="J5" s="229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25"/>
      <c r="CT5" s="225"/>
      <c r="CU5" s="225"/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25"/>
      <c r="DM5" s="225"/>
      <c r="DN5" s="225"/>
      <c r="DO5" s="225"/>
      <c r="DP5" s="225"/>
      <c r="DQ5" s="225"/>
      <c r="DR5" s="225"/>
      <c r="DS5" s="225"/>
      <c r="DT5" s="225"/>
      <c r="DU5" s="225"/>
      <c r="DV5" s="225"/>
      <c r="DW5" s="225"/>
      <c r="DX5" s="225"/>
      <c r="DY5" s="225"/>
      <c r="DZ5" s="225"/>
      <c r="EA5" s="225"/>
      <c r="EB5" s="225"/>
      <c r="EC5" s="225"/>
      <c r="ED5" s="225"/>
      <c r="EE5" s="225"/>
      <c r="EF5" s="225"/>
      <c r="EG5" s="225"/>
      <c r="EH5" s="225"/>
      <c r="EI5" s="225"/>
      <c r="EJ5" s="225"/>
      <c r="EK5" s="225"/>
      <c r="EL5" s="225"/>
      <c r="EM5" s="225"/>
      <c r="EN5" s="225"/>
      <c r="EO5" s="225"/>
      <c r="EP5" s="225"/>
      <c r="EQ5" s="225"/>
      <c r="ER5" s="225"/>
      <c r="ES5" s="225"/>
      <c r="ET5" s="225"/>
      <c r="EU5" s="225"/>
      <c r="EV5" s="225"/>
      <c r="EW5" s="225"/>
      <c r="EX5" s="225"/>
      <c r="EY5" s="225"/>
      <c r="EZ5" s="225"/>
      <c r="FA5" s="225"/>
      <c r="FB5" s="225"/>
      <c r="FC5" s="225"/>
      <c r="FD5" s="225"/>
      <c r="FE5" s="225"/>
      <c r="FF5" s="225"/>
      <c r="FG5" s="225"/>
      <c r="FH5" s="225"/>
      <c r="FI5" s="225"/>
      <c r="FJ5" s="225"/>
      <c r="FK5" s="225"/>
      <c r="FL5" s="225"/>
      <c r="FM5" s="225"/>
      <c r="FN5" s="225"/>
      <c r="FO5" s="225"/>
      <c r="FP5" s="225"/>
      <c r="FQ5" s="225"/>
      <c r="FR5" s="225"/>
      <c r="FS5" s="225"/>
      <c r="FT5" s="225"/>
      <c r="FU5" s="225"/>
      <c r="FV5" s="225"/>
      <c r="FW5" s="225"/>
      <c r="FX5" s="225"/>
      <c r="FY5" s="225"/>
      <c r="FZ5" s="225"/>
      <c r="GA5" s="225"/>
      <c r="GB5" s="225"/>
      <c r="GC5" s="225"/>
      <c r="GD5" s="225"/>
      <c r="GE5" s="225"/>
      <c r="GF5" s="225"/>
      <c r="GG5" s="225"/>
      <c r="GH5" s="225"/>
      <c r="GI5" s="225"/>
      <c r="GJ5" s="225"/>
      <c r="GK5" s="225"/>
      <c r="GL5" s="225"/>
      <c r="GM5" s="225"/>
      <c r="GN5" s="225"/>
      <c r="GO5" s="225"/>
      <c r="GP5" s="225"/>
      <c r="GQ5" s="225"/>
      <c r="GR5" s="225"/>
      <c r="GS5" s="225"/>
      <c r="GT5" s="225"/>
      <c r="GU5" s="225"/>
      <c r="GV5" s="225"/>
      <c r="GW5" s="225"/>
      <c r="GX5" s="225"/>
      <c r="GY5" s="225"/>
      <c r="GZ5" s="225"/>
      <c r="HA5" s="225"/>
      <c r="HB5" s="225"/>
      <c r="HC5" s="225"/>
      <c r="HD5" s="225"/>
      <c r="HE5" s="225"/>
      <c r="HF5" s="225"/>
      <c r="HG5" s="225"/>
      <c r="HH5" s="225"/>
      <c r="HI5" s="225"/>
      <c r="HJ5" s="225"/>
      <c r="HK5" s="225"/>
      <c r="HL5" s="225"/>
      <c r="HM5" s="225"/>
      <c r="HN5" s="225"/>
      <c r="HO5" s="225"/>
      <c r="HP5" s="225"/>
      <c r="HQ5" s="225"/>
      <c r="HR5" s="225"/>
      <c r="HS5" s="225"/>
      <c r="HT5" s="225"/>
      <c r="HU5" s="225"/>
      <c r="HV5" s="225"/>
      <c r="HW5" s="225"/>
      <c r="HX5" s="225"/>
      <c r="HY5" s="225"/>
      <c r="HZ5" s="225"/>
      <c r="IA5" s="225"/>
      <c r="IB5" s="225"/>
    </row>
    <row r="6" spans="1:236" x14ac:dyDescent="0.25">
      <c r="A6" s="222"/>
      <c r="B6" s="326"/>
      <c r="C6" s="326"/>
      <c r="D6" s="326"/>
      <c r="E6" s="217"/>
      <c r="F6" s="217"/>
      <c r="G6" s="217"/>
      <c r="H6" s="217"/>
      <c r="I6" s="217"/>
      <c r="J6" s="218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225"/>
      <c r="CS6" s="225"/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225"/>
      <c r="DS6" s="225"/>
      <c r="DT6" s="225"/>
      <c r="DU6" s="225"/>
      <c r="DV6" s="225"/>
      <c r="DW6" s="225"/>
      <c r="DX6" s="225"/>
      <c r="DY6" s="225"/>
      <c r="DZ6" s="225"/>
      <c r="EA6" s="225"/>
      <c r="EB6" s="225"/>
      <c r="EC6" s="225"/>
      <c r="ED6" s="225"/>
      <c r="EE6" s="225"/>
      <c r="EF6" s="225"/>
      <c r="EG6" s="225"/>
      <c r="EH6" s="225"/>
      <c r="EI6" s="225"/>
      <c r="EJ6" s="225"/>
      <c r="EK6" s="225"/>
      <c r="EL6" s="225"/>
      <c r="EM6" s="225"/>
      <c r="EN6" s="225"/>
      <c r="EO6" s="225"/>
      <c r="EP6" s="225"/>
      <c r="EQ6" s="225"/>
      <c r="ER6" s="225"/>
      <c r="ES6" s="225"/>
      <c r="ET6" s="225"/>
      <c r="EU6" s="225"/>
      <c r="EV6" s="225"/>
      <c r="EW6" s="225"/>
      <c r="EX6" s="225"/>
      <c r="EY6" s="225"/>
      <c r="EZ6" s="225"/>
      <c r="FA6" s="225"/>
      <c r="FB6" s="225"/>
      <c r="FC6" s="225"/>
      <c r="FD6" s="225"/>
      <c r="FE6" s="225"/>
      <c r="FF6" s="225"/>
      <c r="FG6" s="225"/>
      <c r="FH6" s="225"/>
      <c r="FI6" s="225"/>
      <c r="FJ6" s="225"/>
      <c r="FK6" s="225"/>
      <c r="FL6" s="225"/>
      <c r="FM6" s="225"/>
      <c r="FN6" s="225"/>
      <c r="FO6" s="225"/>
      <c r="FP6" s="225"/>
      <c r="FQ6" s="225"/>
      <c r="FR6" s="225"/>
      <c r="FS6" s="225"/>
      <c r="FT6" s="225"/>
      <c r="FU6" s="225"/>
      <c r="FV6" s="225"/>
      <c r="FW6" s="225"/>
      <c r="FX6" s="225"/>
      <c r="FY6" s="225"/>
      <c r="FZ6" s="225"/>
      <c r="GA6" s="225"/>
      <c r="GB6" s="225"/>
      <c r="GC6" s="225"/>
      <c r="GD6" s="225"/>
      <c r="GE6" s="225"/>
      <c r="GF6" s="225"/>
      <c r="GG6" s="225"/>
      <c r="GH6" s="225"/>
      <c r="GI6" s="225"/>
      <c r="GJ6" s="225"/>
      <c r="GK6" s="225"/>
      <c r="GL6" s="225"/>
      <c r="GM6" s="225"/>
      <c r="GN6" s="225"/>
      <c r="GO6" s="225"/>
      <c r="GP6" s="225"/>
      <c r="GQ6" s="225"/>
      <c r="GR6" s="225"/>
      <c r="GS6" s="225"/>
      <c r="GT6" s="225"/>
      <c r="GU6" s="225"/>
      <c r="GV6" s="225"/>
      <c r="GW6" s="225"/>
      <c r="GX6" s="225"/>
      <c r="GY6" s="225"/>
      <c r="GZ6" s="225"/>
      <c r="HA6" s="225"/>
      <c r="HB6" s="225"/>
      <c r="HC6" s="225"/>
      <c r="HD6" s="225"/>
      <c r="HE6" s="225"/>
      <c r="HF6" s="225"/>
      <c r="HG6" s="225"/>
      <c r="HH6" s="225"/>
      <c r="HI6" s="225"/>
      <c r="HJ6" s="225"/>
      <c r="HK6" s="225"/>
      <c r="HL6" s="225"/>
      <c r="HM6" s="225"/>
      <c r="HN6" s="225"/>
      <c r="HO6" s="225"/>
      <c r="HP6" s="225"/>
      <c r="HQ6" s="225"/>
      <c r="HR6" s="225"/>
      <c r="HS6" s="225"/>
      <c r="HT6" s="225"/>
      <c r="HU6" s="225"/>
      <c r="HV6" s="225"/>
      <c r="HW6" s="225"/>
      <c r="HX6" s="225"/>
      <c r="HY6" s="225"/>
      <c r="HZ6" s="225"/>
      <c r="IA6" s="225"/>
      <c r="IB6" s="225"/>
    </row>
    <row r="7" spans="1:236" ht="16.5" thickBot="1" x14ac:dyDescent="0.3">
      <c r="A7" s="222"/>
      <c r="B7" s="230"/>
      <c r="C7" s="230"/>
      <c r="D7" s="230"/>
      <c r="E7" s="217"/>
      <c r="F7" s="217"/>
      <c r="G7" s="217"/>
      <c r="H7" s="217"/>
      <c r="I7" s="217"/>
      <c r="J7" s="218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25"/>
      <c r="DY7" s="225"/>
      <c r="DZ7" s="225"/>
      <c r="EA7" s="225"/>
      <c r="EB7" s="225"/>
      <c r="EC7" s="225"/>
      <c r="ED7" s="225"/>
      <c r="EE7" s="225"/>
      <c r="EF7" s="225"/>
      <c r="EG7" s="225"/>
      <c r="EH7" s="225"/>
      <c r="EI7" s="225"/>
      <c r="EJ7" s="225"/>
      <c r="EK7" s="225"/>
      <c r="EL7" s="225"/>
      <c r="EM7" s="225"/>
      <c r="EN7" s="225"/>
      <c r="EO7" s="225"/>
      <c r="EP7" s="225"/>
      <c r="EQ7" s="225"/>
      <c r="ER7" s="225"/>
      <c r="ES7" s="225"/>
      <c r="ET7" s="225"/>
      <c r="EU7" s="225"/>
      <c r="EV7" s="225"/>
      <c r="EW7" s="225"/>
      <c r="EX7" s="225"/>
      <c r="EY7" s="225"/>
      <c r="EZ7" s="225"/>
      <c r="FA7" s="225"/>
      <c r="FB7" s="225"/>
      <c r="FC7" s="225"/>
      <c r="FD7" s="225"/>
      <c r="FE7" s="225"/>
      <c r="FF7" s="225"/>
      <c r="FG7" s="225"/>
      <c r="FH7" s="225"/>
      <c r="FI7" s="225"/>
      <c r="FJ7" s="225"/>
      <c r="FK7" s="225"/>
      <c r="FL7" s="225"/>
      <c r="FM7" s="225"/>
      <c r="FN7" s="225"/>
      <c r="FO7" s="225"/>
      <c r="FP7" s="225"/>
      <c r="FQ7" s="225"/>
      <c r="FR7" s="225"/>
      <c r="FS7" s="225"/>
      <c r="FT7" s="225"/>
      <c r="FU7" s="225"/>
      <c r="FV7" s="225"/>
      <c r="FW7" s="225"/>
      <c r="FX7" s="225"/>
      <c r="FY7" s="225"/>
      <c r="FZ7" s="225"/>
      <c r="GA7" s="225"/>
      <c r="GB7" s="225"/>
      <c r="GC7" s="225"/>
      <c r="GD7" s="225"/>
      <c r="GE7" s="225"/>
      <c r="GF7" s="225"/>
      <c r="GG7" s="225"/>
      <c r="GH7" s="225"/>
      <c r="GI7" s="225"/>
      <c r="GJ7" s="225"/>
      <c r="GK7" s="225"/>
      <c r="GL7" s="225"/>
      <c r="GM7" s="225"/>
      <c r="GN7" s="225"/>
      <c r="GO7" s="225"/>
      <c r="GP7" s="225"/>
      <c r="GQ7" s="225"/>
      <c r="GR7" s="225"/>
      <c r="GS7" s="225"/>
      <c r="GT7" s="225"/>
      <c r="GU7" s="225"/>
      <c r="GV7" s="225"/>
      <c r="GW7" s="225"/>
      <c r="GX7" s="225"/>
      <c r="GY7" s="225"/>
      <c r="GZ7" s="225"/>
      <c r="HA7" s="225"/>
      <c r="HB7" s="225"/>
      <c r="HC7" s="225"/>
      <c r="HD7" s="225"/>
      <c r="HE7" s="225"/>
      <c r="HF7" s="225"/>
      <c r="HG7" s="225"/>
      <c r="HH7" s="225"/>
      <c r="HI7" s="225"/>
      <c r="HJ7" s="225"/>
      <c r="HK7" s="225"/>
      <c r="HL7" s="225"/>
      <c r="HM7" s="225"/>
      <c r="HN7" s="225"/>
      <c r="HO7" s="225"/>
      <c r="HP7" s="225"/>
      <c r="HQ7" s="225"/>
      <c r="HR7" s="225"/>
      <c r="HS7" s="225"/>
      <c r="HT7" s="225"/>
      <c r="HU7" s="225"/>
      <c r="HV7" s="225"/>
      <c r="HW7" s="225"/>
      <c r="HX7" s="225"/>
      <c r="HY7" s="225"/>
      <c r="HZ7" s="225"/>
      <c r="IA7" s="225"/>
      <c r="IB7" s="225"/>
    </row>
    <row r="8" spans="1:236" ht="17.25" thickTop="1" thickBot="1" x14ac:dyDescent="0.3">
      <c r="A8" s="338" t="s">
        <v>255</v>
      </c>
      <c r="B8" s="319"/>
      <c r="C8" s="231"/>
      <c r="D8" s="232"/>
    </row>
    <row r="9" spans="1:236" ht="16.5" thickTop="1" x14ac:dyDescent="0.25">
      <c r="A9" s="339"/>
      <c r="B9" s="339"/>
      <c r="C9" s="340" t="s">
        <v>256</v>
      </c>
      <c r="D9" s="342" t="s">
        <v>257</v>
      </c>
      <c r="E9" s="342" t="s">
        <v>258</v>
      </c>
      <c r="F9" s="342" t="s">
        <v>259</v>
      </c>
      <c r="G9" s="330" t="s">
        <v>260</v>
      </c>
      <c r="H9" s="330" t="s">
        <v>261</v>
      </c>
      <c r="I9" s="330" t="s">
        <v>262</v>
      </c>
      <c r="J9" s="333" t="s">
        <v>263</v>
      </c>
      <c r="K9" s="335" t="s">
        <v>299</v>
      </c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7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  <c r="HW9" s="233"/>
      <c r="HX9" s="233"/>
      <c r="HY9" s="233"/>
      <c r="HZ9" s="233"/>
      <c r="IA9" s="233"/>
      <c r="IB9" s="233"/>
    </row>
    <row r="10" spans="1:236" x14ac:dyDescent="0.25">
      <c r="A10" s="339"/>
      <c r="B10" s="339"/>
      <c r="C10" s="341"/>
      <c r="D10" s="343"/>
      <c r="E10" s="331"/>
      <c r="F10" s="331"/>
      <c r="G10" s="331"/>
      <c r="H10" s="331"/>
      <c r="I10" s="331"/>
      <c r="J10" s="334"/>
      <c r="K10" s="234">
        <v>27</v>
      </c>
      <c r="L10" s="234">
        <v>28</v>
      </c>
      <c r="M10" s="234">
        <v>29</v>
      </c>
      <c r="N10" s="234">
        <f t="shared" ref="N10" si="0">SUM(M10+1)</f>
        <v>30</v>
      </c>
      <c r="O10" s="234">
        <f t="shared" ref="O10" si="1">SUM(N10+1)</f>
        <v>31</v>
      </c>
      <c r="P10" s="234">
        <v>1</v>
      </c>
      <c r="Q10" s="234">
        <v>2</v>
      </c>
      <c r="R10" s="234">
        <f t="shared" ref="R10" si="2">SUM(Q10+1)</f>
        <v>3</v>
      </c>
      <c r="S10" s="234">
        <f t="shared" ref="S10" si="3">SUM(R10+1)</f>
        <v>4</v>
      </c>
      <c r="T10" s="234">
        <f t="shared" ref="T10" si="4">SUM(S10+1)</f>
        <v>5</v>
      </c>
      <c r="U10" s="234">
        <v>6</v>
      </c>
      <c r="V10" s="234">
        <f t="shared" ref="V10" si="5">SUM(U10+1)</f>
        <v>7</v>
      </c>
      <c r="W10" s="234">
        <f t="shared" ref="W10" si="6">SUM(V10+1)</f>
        <v>8</v>
      </c>
      <c r="X10" s="234">
        <v>9</v>
      </c>
      <c r="Y10" s="234">
        <v>10</v>
      </c>
      <c r="Z10" s="234">
        <f t="shared" ref="Z10" si="7">SUM(Y10+1)</f>
        <v>11</v>
      </c>
      <c r="AA10" s="234">
        <f t="shared" ref="AA10" si="8">SUM(Z10+1)</f>
        <v>12</v>
      </c>
      <c r="AB10" s="234">
        <v>13</v>
      </c>
      <c r="AC10" s="234">
        <f t="shared" ref="AC10" si="9">SUM(AB10+1)</f>
        <v>14</v>
      </c>
      <c r="AD10" s="234">
        <f t="shared" ref="AD10" si="10">SUM(AC10+1)</f>
        <v>15</v>
      </c>
      <c r="AE10" s="234">
        <f t="shared" ref="AE10" si="11">SUM(AD10+1)</f>
        <v>16</v>
      </c>
      <c r="AF10" s="234">
        <v>17</v>
      </c>
      <c r="AG10" s="234">
        <f t="shared" ref="AG10" si="12">SUM(AF10+1)</f>
        <v>18</v>
      </c>
      <c r="AH10" s="234">
        <f t="shared" ref="AH10" si="13">SUM(AG10+1)</f>
        <v>19</v>
      </c>
      <c r="AI10" s="234">
        <v>20</v>
      </c>
      <c r="AJ10" s="234">
        <f t="shared" ref="AJ10" si="14">SUM(AI10+1)</f>
        <v>21</v>
      </c>
      <c r="AK10" s="234">
        <f t="shared" ref="AK10" si="15">SUM(AJ10+1)</f>
        <v>22</v>
      </c>
      <c r="AL10" s="234">
        <f t="shared" ref="AL10" si="16">SUM(AK10+1)</f>
        <v>23</v>
      </c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  <c r="HW10" s="233"/>
      <c r="HX10" s="233"/>
      <c r="HY10" s="233"/>
      <c r="HZ10" s="233"/>
      <c r="IA10" s="233"/>
      <c r="IB10" s="233"/>
    </row>
    <row r="11" spans="1:236" x14ac:dyDescent="0.25">
      <c r="A11" s="339"/>
      <c r="B11" s="339"/>
      <c r="C11" s="341"/>
      <c r="D11" s="343"/>
      <c r="E11" s="331"/>
      <c r="F11" s="331"/>
      <c r="G11" s="331"/>
      <c r="H11" s="331"/>
      <c r="I11" s="332"/>
      <c r="J11" s="334"/>
      <c r="K11" s="235" t="s">
        <v>264</v>
      </c>
      <c r="L11" s="235" t="s">
        <v>265</v>
      </c>
      <c r="M11" s="235" t="s">
        <v>266</v>
      </c>
      <c r="N11" s="235" t="s">
        <v>267</v>
      </c>
      <c r="O11" s="235" t="s">
        <v>264</v>
      </c>
      <c r="P11" s="236" t="s">
        <v>269</v>
      </c>
      <c r="Q11" s="236" t="s">
        <v>268</v>
      </c>
      <c r="R11" s="235" t="s">
        <v>264</v>
      </c>
      <c r="S11" s="235" t="s">
        <v>265</v>
      </c>
      <c r="T11" s="235" t="s">
        <v>266</v>
      </c>
      <c r="U11" s="235" t="s">
        <v>267</v>
      </c>
      <c r="V11" s="235" t="s">
        <v>264</v>
      </c>
      <c r="W11" s="236" t="s">
        <v>269</v>
      </c>
      <c r="X11" s="236" t="s">
        <v>268</v>
      </c>
      <c r="Y11" s="235" t="s">
        <v>264</v>
      </c>
      <c r="Z11" s="235" t="s">
        <v>265</v>
      </c>
      <c r="AA11" s="235" t="s">
        <v>266</v>
      </c>
      <c r="AB11" s="235" t="s">
        <v>267</v>
      </c>
      <c r="AC11" s="235" t="s">
        <v>264</v>
      </c>
      <c r="AD11" s="236" t="s">
        <v>269</v>
      </c>
      <c r="AE11" s="236" t="s">
        <v>268</v>
      </c>
      <c r="AF11" s="235" t="s">
        <v>264</v>
      </c>
      <c r="AG11" s="235" t="s">
        <v>265</v>
      </c>
      <c r="AH11" s="235" t="s">
        <v>266</v>
      </c>
      <c r="AI11" s="235" t="s">
        <v>267</v>
      </c>
      <c r="AJ11" s="235" t="s">
        <v>264</v>
      </c>
      <c r="AK11" s="236" t="s">
        <v>269</v>
      </c>
      <c r="AL11" s="236" t="s">
        <v>268</v>
      </c>
    </row>
    <row r="12" spans="1:236" s="244" customFormat="1" x14ac:dyDescent="0.25">
      <c r="A12" s="329" t="s">
        <v>270</v>
      </c>
      <c r="B12" s="329"/>
      <c r="C12" s="237" t="s">
        <v>271</v>
      </c>
      <c r="D12" s="238" t="s">
        <v>272</v>
      </c>
      <c r="E12" s="239">
        <v>0.2</v>
      </c>
      <c r="F12" s="240">
        <v>5000</v>
      </c>
      <c r="G12" s="240">
        <f>H12*F12*E12</f>
        <v>22000</v>
      </c>
      <c r="H12" s="241">
        <f>SUM(K12:AL12)</f>
        <v>22</v>
      </c>
      <c r="I12" s="241">
        <v>28.8</v>
      </c>
      <c r="J12" s="242">
        <f>G12/1000*I12</f>
        <v>633.6</v>
      </c>
      <c r="K12" s="243">
        <v>1</v>
      </c>
      <c r="L12" s="243">
        <v>1</v>
      </c>
      <c r="M12" s="243">
        <v>1</v>
      </c>
      <c r="N12" s="243">
        <v>1</v>
      </c>
      <c r="O12" s="243">
        <v>1</v>
      </c>
      <c r="P12" s="317">
        <v>1</v>
      </c>
      <c r="Q12" s="318"/>
      <c r="R12" s="243">
        <v>1</v>
      </c>
      <c r="S12" s="243">
        <v>1</v>
      </c>
      <c r="T12" s="243">
        <v>1</v>
      </c>
      <c r="U12" s="243">
        <v>1</v>
      </c>
      <c r="V12" s="243">
        <v>1</v>
      </c>
      <c r="W12" s="317">
        <v>1</v>
      </c>
      <c r="X12" s="318"/>
      <c r="Y12" s="243">
        <v>1</v>
      </c>
      <c r="Z12" s="243">
        <v>1</v>
      </c>
      <c r="AA12" s="243">
        <v>1</v>
      </c>
      <c r="AB12" s="243">
        <v>1</v>
      </c>
      <c r="AC12" s="243">
        <v>1</v>
      </c>
      <c r="AD12" s="317">
        <v>1</v>
      </c>
      <c r="AE12" s="318"/>
      <c r="AF12" s="243">
        <v>1</v>
      </c>
      <c r="AG12" s="243">
        <v>1</v>
      </c>
      <c r="AH12" s="243">
        <v>1</v>
      </c>
      <c r="AI12" s="243">
        <v>1</v>
      </c>
      <c r="AJ12" s="243"/>
      <c r="AK12" s="236"/>
      <c r="AL12" s="236"/>
    </row>
    <row r="13" spans="1:236" s="244" customFormat="1" x14ac:dyDescent="0.25">
      <c r="A13" s="329" t="s">
        <v>273</v>
      </c>
      <c r="B13" s="329"/>
      <c r="C13" s="237" t="s">
        <v>274</v>
      </c>
      <c r="D13" s="238" t="s">
        <v>272</v>
      </c>
      <c r="E13" s="239">
        <v>0.2</v>
      </c>
      <c r="F13" s="245">
        <v>5000</v>
      </c>
      <c r="G13" s="240">
        <f>H13*F13*E13</f>
        <v>21000</v>
      </c>
      <c r="H13" s="241">
        <f>SUM(K13:AL13)</f>
        <v>21</v>
      </c>
      <c r="I13" s="241">
        <v>26</v>
      </c>
      <c r="J13" s="242">
        <f>G13/1000*I13</f>
        <v>546</v>
      </c>
      <c r="K13" s="243">
        <v>1</v>
      </c>
      <c r="L13" s="243">
        <v>1</v>
      </c>
      <c r="M13" s="243">
        <v>1</v>
      </c>
      <c r="N13" s="243">
        <v>1</v>
      </c>
      <c r="O13" s="243">
        <v>1</v>
      </c>
      <c r="P13" s="317">
        <v>1</v>
      </c>
      <c r="Q13" s="318"/>
      <c r="R13" s="243">
        <v>1</v>
      </c>
      <c r="S13" s="243">
        <v>1</v>
      </c>
      <c r="T13" s="243">
        <v>1</v>
      </c>
      <c r="U13" s="243">
        <v>1</v>
      </c>
      <c r="V13" s="243">
        <v>1</v>
      </c>
      <c r="W13" s="317">
        <v>1</v>
      </c>
      <c r="X13" s="318"/>
      <c r="Y13" s="243">
        <v>1</v>
      </c>
      <c r="Z13" s="243">
        <v>1</v>
      </c>
      <c r="AA13" s="243">
        <v>1</v>
      </c>
      <c r="AB13" s="243">
        <v>1</v>
      </c>
      <c r="AC13" s="243">
        <v>1</v>
      </c>
      <c r="AD13" s="236"/>
      <c r="AE13" s="236"/>
      <c r="AF13" s="243">
        <v>1</v>
      </c>
      <c r="AG13" s="243">
        <v>1</v>
      </c>
      <c r="AH13" s="243">
        <v>1</v>
      </c>
      <c r="AI13" s="243">
        <v>1</v>
      </c>
      <c r="AJ13" s="243"/>
      <c r="AK13" s="236"/>
      <c r="AL13" s="236"/>
    </row>
    <row r="14" spans="1:236" x14ac:dyDescent="0.25">
      <c r="A14" s="227"/>
      <c r="B14" s="227"/>
      <c r="C14" s="219"/>
      <c r="D14" s="219"/>
      <c r="E14" s="219"/>
      <c r="F14" s="219"/>
      <c r="G14" s="246">
        <f>SUM(G12:G13)</f>
        <v>43000</v>
      </c>
      <c r="H14" s="219"/>
      <c r="I14" s="219"/>
      <c r="J14" s="247">
        <f>SUM(J12:J13)</f>
        <v>1179.5999999999999</v>
      </c>
    </row>
    <row r="15" spans="1:236" ht="16.5" thickBot="1" x14ac:dyDescent="0.3">
      <c r="A15" s="227"/>
      <c r="B15" s="227"/>
      <c r="C15" s="219"/>
      <c r="D15" s="219"/>
      <c r="E15" s="219"/>
      <c r="F15" s="219"/>
      <c r="G15" s="246"/>
      <c r="H15" s="219"/>
      <c r="I15" s="219"/>
      <c r="J15" s="247"/>
    </row>
    <row r="16" spans="1:236" ht="17.25" thickTop="1" thickBot="1" x14ac:dyDescent="0.3">
      <c r="A16" s="319" t="s">
        <v>275</v>
      </c>
      <c r="B16" s="320"/>
      <c r="C16" s="220"/>
      <c r="D16" s="219"/>
      <c r="E16" s="219"/>
      <c r="F16" s="219"/>
      <c r="G16" s="248"/>
      <c r="J16" s="249"/>
    </row>
    <row r="17" spans="1:235" ht="16.5" thickTop="1" x14ac:dyDescent="0.25">
      <c r="A17" s="321"/>
      <c r="B17" s="322"/>
      <c r="C17" s="250" t="s">
        <v>260</v>
      </c>
      <c r="D17" s="251" t="s">
        <v>263</v>
      </c>
      <c r="E17" s="251" t="s">
        <v>276</v>
      </c>
      <c r="F17" s="250" t="s">
        <v>277</v>
      </c>
      <c r="G17" s="219"/>
      <c r="J17" s="252"/>
    </row>
    <row r="18" spans="1:235" s="256" customFormat="1" x14ac:dyDescent="0.25">
      <c r="A18" s="323" t="str">
        <f>A12</f>
        <v>investor.bg/news/imoti</v>
      </c>
      <c r="B18" s="323"/>
      <c r="C18" s="253">
        <f>G12</f>
        <v>22000</v>
      </c>
      <c r="D18" s="254">
        <f>J12</f>
        <v>633.6</v>
      </c>
      <c r="E18" s="255">
        <v>0.35</v>
      </c>
      <c r="F18" s="254">
        <f>D18*(1-E18)</f>
        <v>411.84000000000003</v>
      </c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</row>
    <row r="19" spans="1:235" s="256" customFormat="1" x14ac:dyDescent="0.25">
      <c r="A19" s="324" t="str">
        <f>A13</f>
        <v>dnevnik.bg/biznes/imoti</v>
      </c>
      <c r="B19" s="324"/>
      <c r="C19" s="253">
        <f>G13</f>
        <v>21000</v>
      </c>
      <c r="D19" s="254">
        <f>J13</f>
        <v>546</v>
      </c>
      <c r="E19" s="255">
        <v>0.27</v>
      </c>
      <c r="F19" s="254">
        <f>D19*(1-E19)</f>
        <v>398.58</v>
      </c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  <c r="HZ19" s="223"/>
      <c r="IA19" s="223"/>
    </row>
    <row r="20" spans="1:235" x14ac:dyDescent="0.25">
      <c r="A20" s="325" t="s">
        <v>278</v>
      </c>
      <c r="B20" s="325"/>
      <c r="C20" s="257">
        <f>SUM(C18:C19)</f>
        <v>43000</v>
      </c>
      <c r="D20" s="258">
        <f>SUM(D18:D19)</f>
        <v>1179.5999999999999</v>
      </c>
      <c r="E20" s="259"/>
      <c r="F20" s="260">
        <f>SUM(F18:F19)</f>
        <v>810.42000000000007</v>
      </c>
      <c r="G20" s="261"/>
    </row>
    <row r="21" spans="1:235" x14ac:dyDescent="0.25">
      <c r="A21" s="221"/>
      <c r="B21" s="221"/>
      <c r="C21" s="262"/>
      <c r="D21" s="263"/>
      <c r="E21" s="262"/>
      <c r="F21" s="264"/>
      <c r="G21" s="265"/>
    </row>
    <row r="22" spans="1:235" x14ac:dyDescent="0.25">
      <c r="F22" s="266"/>
      <c r="J22" s="267"/>
    </row>
  </sheetData>
  <mergeCells count="26">
    <mergeCell ref="I9:I11"/>
    <mergeCell ref="J9:J11"/>
    <mergeCell ref="K9:AL9"/>
    <mergeCell ref="A12:B12"/>
    <mergeCell ref="A8:B11"/>
    <mergeCell ref="C9:C11"/>
    <mergeCell ref="D9:D11"/>
    <mergeCell ref="E9:E11"/>
    <mergeCell ref="F9:F11"/>
    <mergeCell ref="G9:G11"/>
    <mergeCell ref="AD12:AE12"/>
    <mergeCell ref="H9:H11"/>
    <mergeCell ref="A18:B18"/>
    <mergeCell ref="A19:B19"/>
    <mergeCell ref="A20:B20"/>
    <mergeCell ref="B6:D6"/>
    <mergeCell ref="A1:B1"/>
    <mergeCell ref="B3:D3"/>
    <mergeCell ref="B4:D4"/>
    <mergeCell ref="B5:D5"/>
    <mergeCell ref="A13:B13"/>
    <mergeCell ref="P13:Q13"/>
    <mergeCell ref="W13:X13"/>
    <mergeCell ref="P12:Q12"/>
    <mergeCell ref="W12:X12"/>
    <mergeCell ref="A16:B17"/>
  </mergeCells>
  <dataValidations count="1">
    <dataValidation allowBlank="1" showInputMessage="1" showErrorMessage="1" promptTitle="Телевизия" prompt="ТВ канал" sqref="C8:C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C65543:C65544 JD65543:JD65544 SZ65543:SZ65544 ACV65543:ACV65544 AMR65543:AMR65544 AWN65543:AWN65544 BGJ65543:BGJ65544 BQF65543:BQF65544 CAB65543:CAB65544 CJX65543:CJX65544 CTT65543:CTT65544 DDP65543:DDP65544 DNL65543:DNL65544 DXH65543:DXH65544 EHD65543:EHD65544 EQZ65543:EQZ65544 FAV65543:FAV65544 FKR65543:FKR65544 FUN65543:FUN65544 GEJ65543:GEJ65544 GOF65543:GOF65544 GYB65543:GYB65544 HHX65543:HHX65544 HRT65543:HRT65544 IBP65543:IBP65544 ILL65543:ILL65544 IVH65543:IVH65544 JFD65543:JFD65544 JOZ65543:JOZ65544 JYV65543:JYV65544 KIR65543:KIR65544 KSN65543:KSN65544 LCJ65543:LCJ65544 LMF65543:LMF65544 LWB65543:LWB65544 MFX65543:MFX65544 MPT65543:MPT65544 MZP65543:MZP65544 NJL65543:NJL65544 NTH65543:NTH65544 ODD65543:ODD65544 OMZ65543:OMZ65544 OWV65543:OWV65544 PGR65543:PGR65544 PQN65543:PQN65544 QAJ65543:QAJ65544 QKF65543:QKF65544 QUB65543:QUB65544 RDX65543:RDX65544 RNT65543:RNT65544 RXP65543:RXP65544 SHL65543:SHL65544 SRH65543:SRH65544 TBD65543:TBD65544 TKZ65543:TKZ65544 TUV65543:TUV65544 UER65543:UER65544 UON65543:UON65544 UYJ65543:UYJ65544 VIF65543:VIF65544 VSB65543:VSB65544 WBX65543:WBX65544 WLT65543:WLT65544 WVP65543:WVP65544 C131079:C131080 JD131079:JD131080 SZ131079:SZ131080 ACV131079:ACV131080 AMR131079:AMR131080 AWN131079:AWN131080 BGJ131079:BGJ131080 BQF131079:BQF131080 CAB131079:CAB131080 CJX131079:CJX131080 CTT131079:CTT131080 DDP131079:DDP131080 DNL131079:DNL131080 DXH131079:DXH131080 EHD131079:EHD131080 EQZ131079:EQZ131080 FAV131079:FAV131080 FKR131079:FKR131080 FUN131079:FUN131080 GEJ131079:GEJ131080 GOF131079:GOF131080 GYB131079:GYB131080 HHX131079:HHX131080 HRT131079:HRT131080 IBP131079:IBP131080 ILL131079:ILL131080 IVH131079:IVH131080 JFD131079:JFD131080 JOZ131079:JOZ131080 JYV131079:JYV131080 KIR131079:KIR131080 KSN131079:KSN131080 LCJ131079:LCJ131080 LMF131079:LMF131080 LWB131079:LWB131080 MFX131079:MFX131080 MPT131079:MPT131080 MZP131079:MZP131080 NJL131079:NJL131080 NTH131079:NTH131080 ODD131079:ODD131080 OMZ131079:OMZ131080 OWV131079:OWV131080 PGR131079:PGR131080 PQN131079:PQN131080 QAJ131079:QAJ131080 QKF131079:QKF131080 QUB131079:QUB131080 RDX131079:RDX131080 RNT131079:RNT131080 RXP131079:RXP131080 SHL131079:SHL131080 SRH131079:SRH131080 TBD131079:TBD131080 TKZ131079:TKZ131080 TUV131079:TUV131080 UER131079:UER131080 UON131079:UON131080 UYJ131079:UYJ131080 VIF131079:VIF131080 VSB131079:VSB131080 WBX131079:WBX131080 WLT131079:WLT131080 WVP131079:WVP131080 C196615:C196616 JD196615:JD196616 SZ196615:SZ196616 ACV196615:ACV196616 AMR196615:AMR196616 AWN196615:AWN196616 BGJ196615:BGJ196616 BQF196615:BQF196616 CAB196615:CAB196616 CJX196615:CJX196616 CTT196615:CTT196616 DDP196615:DDP196616 DNL196615:DNL196616 DXH196615:DXH196616 EHD196615:EHD196616 EQZ196615:EQZ196616 FAV196615:FAV196616 FKR196615:FKR196616 FUN196615:FUN196616 GEJ196615:GEJ196616 GOF196615:GOF196616 GYB196615:GYB196616 HHX196615:HHX196616 HRT196615:HRT196616 IBP196615:IBP196616 ILL196615:ILL196616 IVH196615:IVH196616 JFD196615:JFD196616 JOZ196615:JOZ196616 JYV196615:JYV196616 KIR196615:KIR196616 KSN196615:KSN196616 LCJ196615:LCJ196616 LMF196615:LMF196616 LWB196615:LWB196616 MFX196615:MFX196616 MPT196615:MPT196616 MZP196615:MZP196616 NJL196615:NJL196616 NTH196615:NTH196616 ODD196615:ODD196616 OMZ196615:OMZ196616 OWV196615:OWV196616 PGR196615:PGR196616 PQN196615:PQN196616 QAJ196615:QAJ196616 QKF196615:QKF196616 QUB196615:QUB196616 RDX196615:RDX196616 RNT196615:RNT196616 RXP196615:RXP196616 SHL196615:SHL196616 SRH196615:SRH196616 TBD196615:TBD196616 TKZ196615:TKZ196616 TUV196615:TUV196616 UER196615:UER196616 UON196615:UON196616 UYJ196615:UYJ196616 VIF196615:VIF196616 VSB196615:VSB196616 WBX196615:WBX196616 WLT196615:WLT196616 WVP196615:WVP196616 C262151:C262152 JD262151:JD262152 SZ262151:SZ262152 ACV262151:ACV262152 AMR262151:AMR262152 AWN262151:AWN262152 BGJ262151:BGJ262152 BQF262151:BQF262152 CAB262151:CAB262152 CJX262151:CJX262152 CTT262151:CTT262152 DDP262151:DDP262152 DNL262151:DNL262152 DXH262151:DXH262152 EHD262151:EHD262152 EQZ262151:EQZ262152 FAV262151:FAV262152 FKR262151:FKR262152 FUN262151:FUN262152 GEJ262151:GEJ262152 GOF262151:GOF262152 GYB262151:GYB262152 HHX262151:HHX262152 HRT262151:HRT262152 IBP262151:IBP262152 ILL262151:ILL262152 IVH262151:IVH262152 JFD262151:JFD262152 JOZ262151:JOZ262152 JYV262151:JYV262152 KIR262151:KIR262152 KSN262151:KSN262152 LCJ262151:LCJ262152 LMF262151:LMF262152 LWB262151:LWB262152 MFX262151:MFX262152 MPT262151:MPT262152 MZP262151:MZP262152 NJL262151:NJL262152 NTH262151:NTH262152 ODD262151:ODD262152 OMZ262151:OMZ262152 OWV262151:OWV262152 PGR262151:PGR262152 PQN262151:PQN262152 QAJ262151:QAJ262152 QKF262151:QKF262152 QUB262151:QUB262152 RDX262151:RDX262152 RNT262151:RNT262152 RXP262151:RXP262152 SHL262151:SHL262152 SRH262151:SRH262152 TBD262151:TBD262152 TKZ262151:TKZ262152 TUV262151:TUV262152 UER262151:UER262152 UON262151:UON262152 UYJ262151:UYJ262152 VIF262151:VIF262152 VSB262151:VSB262152 WBX262151:WBX262152 WLT262151:WLT262152 WVP262151:WVP262152 C327687:C327688 JD327687:JD327688 SZ327687:SZ327688 ACV327687:ACV327688 AMR327687:AMR327688 AWN327687:AWN327688 BGJ327687:BGJ327688 BQF327687:BQF327688 CAB327687:CAB327688 CJX327687:CJX327688 CTT327687:CTT327688 DDP327687:DDP327688 DNL327687:DNL327688 DXH327687:DXH327688 EHD327687:EHD327688 EQZ327687:EQZ327688 FAV327687:FAV327688 FKR327687:FKR327688 FUN327687:FUN327688 GEJ327687:GEJ327688 GOF327687:GOF327688 GYB327687:GYB327688 HHX327687:HHX327688 HRT327687:HRT327688 IBP327687:IBP327688 ILL327687:ILL327688 IVH327687:IVH327688 JFD327687:JFD327688 JOZ327687:JOZ327688 JYV327687:JYV327688 KIR327687:KIR327688 KSN327687:KSN327688 LCJ327687:LCJ327688 LMF327687:LMF327688 LWB327687:LWB327688 MFX327687:MFX327688 MPT327687:MPT327688 MZP327687:MZP327688 NJL327687:NJL327688 NTH327687:NTH327688 ODD327687:ODD327688 OMZ327687:OMZ327688 OWV327687:OWV327688 PGR327687:PGR327688 PQN327687:PQN327688 QAJ327687:QAJ327688 QKF327687:QKF327688 QUB327687:QUB327688 RDX327687:RDX327688 RNT327687:RNT327688 RXP327687:RXP327688 SHL327687:SHL327688 SRH327687:SRH327688 TBD327687:TBD327688 TKZ327687:TKZ327688 TUV327687:TUV327688 UER327687:UER327688 UON327687:UON327688 UYJ327687:UYJ327688 VIF327687:VIF327688 VSB327687:VSB327688 WBX327687:WBX327688 WLT327687:WLT327688 WVP327687:WVP327688 C393223:C393224 JD393223:JD393224 SZ393223:SZ393224 ACV393223:ACV393224 AMR393223:AMR393224 AWN393223:AWN393224 BGJ393223:BGJ393224 BQF393223:BQF393224 CAB393223:CAB393224 CJX393223:CJX393224 CTT393223:CTT393224 DDP393223:DDP393224 DNL393223:DNL393224 DXH393223:DXH393224 EHD393223:EHD393224 EQZ393223:EQZ393224 FAV393223:FAV393224 FKR393223:FKR393224 FUN393223:FUN393224 GEJ393223:GEJ393224 GOF393223:GOF393224 GYB393223:GYB393224 HHX393223:HHX393224 HRT393223:HRT393224 IBP393223:IBP393224 ILL393223:ILL393224 IVH393223:IVH393224 JFD393223:JFD393224 JOZ393223:JOZ393224 JYV393223:JYV393224 KIR393223:KIR393224 KSN393223:KSN393224 LCJ393223:LCJ393224 LMF393223:LMF393224 LWB393223:LWB393224 MFX393223:MFX393224 MPT393223:MPT393224 MZP393223:MZP393224 NJL393223:NJL393224 NTH393223:NTH393224 ODD393223:ODD393224 OMZ393223:OMZ393224 OWV393223:OWV393224 PGR393223:PGR393224 PQN393223:PQN393224 QAJ393223:QAJ393224 QKF393223:QKF393224 QUB393223:QUB393224 RDX393223:RDX393224 RNT393223:RNT393224 RXP393223:RXP393224 SHL393223:SHL393224 SRH393223:SRH393224 TBD393223:TBD393224 TKZ393223:TKZ393224 TUV393223:TUV393224 UER393223:UER393224 UON393223:UON393224 UYJ393223:UYJ393224 VIF393223:VIF393224 VSB393223:VSB393224 WBX393223:WBX393224 WLT393223:WLT393224 WVP393223:WVP393224 C458759:C458760 JD458759:JD458760 SZ458759:SZ458760 ACV458759:ACV458760 AMR458759:AMR458760 AWN458759:AWN458760 BGJ458759:BGJ458760 BQF458759:BQF458760 CAB458759:CAB458760 CJX458759:CJX458760 CTT458759:CTT458760 DDP458759:DDP458760 DNL458759:DNL458760 DXH458759:DXH458760 EHD458759:EHD458760 EQZ458759:EQZ458760 FAV458759:FAV458760 FKR458759:FKR458760 FUN458759:FUN458760 GEJ458759:GEJ458760 GOF458759:GOF458760 GYB458759:GYB458760 HHX458759:HHX458760 HRT458759:HRT458760 IBP458759:IBP458760 ILL458759:ILL458760 IVH458759:IVH458760 JFD458759:JFD458760 JOZ458759:JOZ458760 JYV458759:JYV458760 KIR458759:KIR458760 KSN458759:KSN458760 LCJ458759:LCJ458760 LMF458759:LMF458760 LWB458759:LWB458760 MFX458759:MFX458760 MPT458759:MPT458760 MZP458759:MZP458760 NJL458759:NJL458760 NTH458759:NTH458760 ODD458759:ODD458760 OMZ458759:OMZ458760 OWV458759:OWV458760 PGR458759:PGR458760 PQN458759:PQN458760 QAJ458759:QAJ458760 QKF458759:QKF458760 QUB458759:QUB458760 RDX458759:RDX458760 RNT458759:RNT458760 RXP458759:RXP458760 SHL458759:SHL458760 SRH458759:SRH458760 TBD458759:TBD458760 TKZ458759:TKZ458760 TUV458759:TUV458760 UER458759:UER458760 UON458759:UON458760 UYJ458759:UYJ458760 VIF458759:VIF458760 VSB458759:VSB458760 WBX458759:WBX458760 WLT458759:WLT458760 WVP458759:WVP458760 C524295:C524296 JD524295:JD524296 SZ524295:SZ524296 ACV524295:ACV524296 AMR524295:AMR524296 AWN524295:AWN524296 BGJ524295:BGJ524296 BQF524295:BQF524296 CAB524295:CAB524296 CJX524295:CJX524296 CTT524295:CTT524296 DDP524295:DDP524296 DNL524295:DNL524296 DXH524295:DXH524296 EHD524295:EHD524296 EQZ524295:EQZ524296 FAV524295:FAV524296 FKR524295:FKR524296 FUN524295:FUN524296 GEJ524295:GEJ524296 GOF524295:GOF524296 GYB524295:GYB524296 HHX524295:HHX524296 HRT524295:HRT524296 IBP524295:IBP524296 ILL524295:ILL524296 IVH524295:IVH524296 JFD524295:JFD524296 JOZ524295:JOZ524296 JYV524295:JYV524296 KIR524295:KIR524296 KSN524295:KSN524296 LCJ524295:LCJ524296 LMF524295:LMF524296 LWB524295:LWB524296 MFX524295:MFX524296 MPT524295:MPT524296 MZP524295:MZP524296 NJL524295:NJL524296 NTH524295:NTH524296 ODD524295:ODD524296 OMZ524295:OMZ524296 OWV524295:OWV524296 PGR524295:PGR524296 PQN524295:PQN524296 QAJ524295:QAJ524296 QKF524295:QKF524296 QUB524295:QUB524296 RDX524295:RDX524296 RNT524295:RNT524296 RXP524295:RXP524296 SHL524295:SHL524296 SRH524295:SRH524296 TBD524295:TBD524296 TKZ524295:TKZ524296 TUV524295:TUV524296 UER524295:UER524296 UON524295:UON524296 UYJ524295:UYJ524296 VIF524295:VIF524296 VSB524295:VSB524296 WBX524295:WBX524296 WLT524295:WLT524296 WVP524295:WVP524296 C589831:C589832 JD589831:JD589832 SZ589831:SZ589832 ACV589831:ACV589832 AMR589831:AMR589832 AWN589831:AWN589832 BGJ589831:BGJ589832 BQF589831:BQF589832 CAB589831:CAB589832 CJX589831:CJX589832 CTT589831:CTT589832 DDP589831:DDP589832 DNL589831:DNL589832 DXH589831:DXH589832 EHD589831:EHD589832 EQZ589831:EQZ589832 FAV589831:FAV589832 FKR589831:FKR589832 FUN589831:FUN589832 GEJ589831:GEJ589832 GOF589831:GOF589832 GYB589831:GYB589832 HHX589831:HHX589832 HRT589831:HRT589832 IBP589831:IBP589832 ILL589831:ILL589832 IVH589831:IVH589832 JFD589831:JFD589832 JOZ589831:JOZ589832 JYV589831:JYV589832 KIR589831:KIR589832 KSN589831:KSN589832 LCJ589831:LCJ589832 LMF589831:LMF589832 LWB589831:LWB589832 MFX589831:MFX589832 MPT589831:MPT589832 MZP589831:MZP589832 NJL589831:NJL589832 NTH589831:NTH589832 ODD589831:ODD589832 OMZ589831:OMZ589832 OWV589831:OWV589832 PGR589831:PGR589832 PQN589831:PQN589832 QAJ589831:QAJ589832 QKF589831:QKF589832 QUB589831:QUB589832 RDX589831:RDX589832 RNT589831:RNT589832 RXP589831:RXP589832 SHL589831:SHL589832 SRH589831:SRH589832 TBD589831:TBD589832 TKZ589831:TKZ589832 TUV589831:TUV589832 UER589831:UER589832 UON589831:UON589832 UYJ589831:UYJ589832 VIF589831:VIF589832 VSB589831:VSB589832 WBX589831:WBX589832 WLT589831:WLT589832 WVP589831:WVP589832 C655367:C655368 JD655367:JD655368 SZ655367:SZ655368 ACV655367:ACV655368 AMR655367:AMR655368 AWN655367:AWN655368 BGJ655367:BGJ655368 BQF655367:BQF655368 CAB655367:CAB655368 CJX655367:CJX655368 CTT655367:CTT655368 DDP655367:DDP655368 DNL655367:DNL655368 DXH655367:DXH655368 EHD655367:EHD655368 EQZ655367:EQZ655368 FAV655367:FAV655368 FKR655367:FKR655368 FUN655367:FUN655368 GEJ655367:GEJ655368 GOF655367:GOF655368 GYB655367:GYB655368 HHX655367:HHX655368 HRT655367:HRT655368 IBP655367:IBP655368 ILL655367:ILL655368 IVH655367:IVH655368 JFD655367:JFD655368 JOZ655367:JOZ655368 JYV655367:JYV655368 KIR655367:KIR655368 KSN655367:KSN655368 LCJ655367:LCJ655368 LMF655367:LMF655368 LWB655367:LWB655368 MFX655367:MFX655368 MPT655367:MPT655368 MZP655367:MZP655368 NJL655367:NJL655368 NTH655367:NTH655368 ODD655367:ODD655368 OMZ655367:OMZ655368 OWV655367:OWV655368 PGR655367:PGR655368 PQN655367:PQN655368 QAJ655367:QAJ655368 QKF655367:QKF655368 QUB655367:QUB655368 RDX655367:RDX655368 RNT655367:RNT655368 RXP655367:RXP655368 SHL655367:SHL655368 SRH655367:SRH655368 TBD655367:TBD655368 TKZ655367:TKZ655368 TUV655367:TUV655368 UER655367:UER655368 UON655367:UON655368 UYJ655367:UYJ655368 VIF655367:VIF655368 VSB655367:VSB655368 WBX655367:WBX655368 WLT655367:WLT655368 WVP655367:WVP655368 C720903:C720904 JD720903:JD720904 SZ720903:SZ720904 ACV720903:ACV720904 AMR720903:AMR720904 AWN720903:AWN720904 BGJ720903:BGJ720904 BQF720903:BQF720904 CAB720903:CAB720904 CJX720903:CJX720904 CTT720903:CTT720904 DDP720903:DDP720904 DNL720903:DNL720904 DXH720903:DXH720904 EHD720903:EHD720904 EQZ720903:EQZ720904 FAV720903:FAV720904 FKR720903:FKR720904 FUN720903:FUN720904 GEJ720903:GEJ720904 GOF720903:GOF720904 GYB720903:GYB720904 HHX720903:HHX720904 HRT720903:HRT720904 IBP720903:IBP720904 ILL720903:ILL720904 IVH720903:IVH720904 JFD720903:JFD720904 JOZ720903:JOZ720904 JYV720903:JYV720904 KIR720903:KIR720904 KSN720903:KSN720904 LCJ720903:LCJ720904 LMF720903:LMF720904 LWB720903:LWB720904 MFX720903:MFX720904 MPT720903:MPT720904 MZP720903:MZP720904 NJL720903:NJL720904 NTH720903:NTH720904 ODD720903:ODD720904 OMZ720903:OMZ720904 OWV720903:OWV720904 PGR720903:PGR720904 PQN720903:PQN720904 QAJ720903:QAJ720904 QKF720903:QKF720904 QUB720903:QUB720904 RDX720903:RDX720904 RNT720903:RNT720904 RXP720903:RXP720904 SHL720903:SHL720904 SRH720903:SRH720904 TBD720903:TBD720904 TKZ720903:TKZ720904 TUV720903:TUV720904 UER720903:UER720904 UON720903:UON720904 UYJ720903:UYJ720904 VIF720903:VIF720904 VSB720903:VSB720904 WBX720903:WBX720904 WLT720903:WLT720904 WVP720903:WVP720904 C786439:C786440 JD786439:JD786440 SZ786439:SZ786440 ACV786439:ACV786440 AMR786439:AMR786440 AWN786439:AWN786440 BGJ786439:BGJ786440 BQF786439:BQF786440 CAB786439:CAB786440 CJX786439:CJX786440 CTT786439:CTT786440 DDP786439:DDP786440 DNL786439:DNL786440 DXH786439:DXH786440 EHD786439:EHD786440 EQZ786439:EQZ786440 FAV786439:FAV786440 FKR786439:FKR786440 FUN786439:FUN786440 GEJ786439:GEJ786440 GOF786439:GOF786440 GYB786439:GYB786440 HHX786439:HHX786440 HRT786439:HRT786440 IBP786439:IBP786440 ILL786439:ILL786440 IVH786439:IVH786440 JFD786439:JFD786440 JOZ786439:JOZ786440 JYV786439:JYV786440 KIR786439:KIR786440 KSN786439:KSN786440 LCJ786439:LCJ786440 LMF786439:LMF786440 LWB786439:LWB786440 MFX786439:MFX786440 MPT786439:MPT786440 MZP786439:MZP786440 NJL786439:NJL786440 NTH786439:NTH786440 ODD786439:ODD786440 OMZ786439:OMZ786440 OWV786439:OWV786440 PGR786439:PGR786440 PQN786439:PQN786440 QAJ786439:QAJ786440 QKF786439:QKF786440 QUB786439:QUB786440 RDX786439:RDX786440 RNT786439:RNT786440 RXP786439:RXP786440 SHL786439:SHL786440 SRH786439:SRH786440 TBD786439:TBD786440 TKZ786439:TKZ786440 TUV786439:TUV786440 UER786439:UER786440 UON786439:UON786440 UYJ786439:UYJ786440 VIF786439:VIF786440 VSB786439:VSB786440 WBX786439:WBX786440 WLT786439:WLT786440 WVP786439:WVP786440 C851975:C851976 JD851975:JD851976 SZ851975:SZ851976 ACV851975:ACV851976 AMR851975:AMR851976 AWN851975:AWN851976 BGJ851975:BGJ851976 BQF851975:BQF851976 CAB851975:CAB851976 CJX851975:CJX851976 CTT851975:CTT851976 DDP851975:DDP851976 DNL851975:DNL851976 DXH851975:DXH851976 EHD851975:EHD851976 EQZ851975:EQZ851976 FAV851975:FAV851976 FKR851975:FKR851976 FUN851975:FUN851976 GEJ851975:GEJ851976 GOF851975:GOF851976 GYB851975:GYB851976 HHX851975:HHX851976 HRT851975:HRT851976 IBP851975:IBP851976 ILL851975:ILL851976 IVH851975:IVH851976 JFD851975:JFD851976 JOZ851975:JOZ851976 JYV851975:JYV851976 KIR851975:KIR851976 KSN851975:KSN851976 LCJ851975:LCJ851976 LMF851975:LMF851976 LWB851975:LWB851976 MFX851975:MFX851976 MPT851975:MPT851976 MZP851975:MZP851976 NJL851975:NJL851976 NTH851975:NTH851976 ODD851975:ODD851976 OMZ851975:OMZ851976 OWV851975:OWV851976 PGR851975:PGR851976 PQN851975:PQN851976 QAJ851975:QAJ851976 QKF851975:QKF851976 QUB851975:QUB851976 RDX851975:RDX851976 RNT851975:RNT851976 RXP851975:RXP851976 SHL851975:SHL851976 SRH851975:SRH851976 TBD851975:TBD851976 TKZ851975:TKZ851976 TUV851975:TUV851976 UER851975:UER851976 UON851975:UON851976 UYJ851975:UYJ851976 VIF851975:VIF851976 VSB851975:VSB851976 WBX851975:WBX851976 WLT851975:WLT851976 WVP851975:WVP851976 C917511:C917512 JD917511:JD917512 SZ917511:SZ917512 ACV917511:ACV917512 AMR917511:AMR917512 AWN917511:AWN917512 BGJ917511:BGJ917512 BQF917511:BQF917512 CAB917511:CAB917512 CJX917511:CJX917512 CTT917511:CTT917512 DDP917511:DDP917512 DNL917511:DNL917512 DXH917511:DXH917512 EHD917511:EHD917512 EQZ917511:EQZ917512 FAV917511:FAV917512 FKR917511:FKR917512 FUN917511:FUN917512 GEJ917511:GEJ917512 GOF917511:GOF917512 GYB917511:GYB917512 HHX917511:HHX917512 HRT917511:HRT917512 IBP917511:IBP917512 ILL917511:ILL917512 IVH917511:IVH917512 JFD917511:JFD917512 JOZ917511:JOZ917512 JYV917511:JYV917512 KIR917511:KIR917512 KSN917511:KSN917512 LCJ917511:LCJ917512 LMF917511:LMF917512 LWB917511:LWB917512 MFX917511:MFX917512 MPT917511:MPT917512 MZP917511:MZP917512 NJL917511:NJL917512 NTH917511:NTH917512 ODD917511:ODD917512 OMZ917511:OMZ917512 OWV917511:OWV917512 PGR917511:PGR917512 PQN917511:PQN917512 QAJ917511:QAJ917512 QKF917511:QKF917512 QUB917511:QUB917512 RDX917511:RDX917512 RNT917511:RNT917512 RXP917511:RXP917512 SHL917511:SHL917512 SRH917511:SRH917512 TBD917511:TBD917512 TKZ917511:TKZ917512 TUV917511:TUV917512 UER917511:UER917512 UON917511:UON917512 UYJ917511:UYJ917512 VIF917511:VIF917512 VSB917511:VSB917512 WBX917511:WBX917512 WLT917511:WLT917512 WVP917511:WVP917512 C983047:C983048 JD983047:JD983048 SZ983047:SZ983048 ACV983047:ACV983048 AMR983047:AMR983048 AWN983047:AWN983048 BGJ983047:BGJ983048 BQF983047:BQF983048 CAB983047:CAB983048 CJX983047:CJX983048 CTT983047:CTT983048 DDP983047:DDP983048 DNL983047:DNL983048 DXH983047:DXH983048 EHD983047:EHD983048 EQZ983047:EQZ983048 FAV983047:FAV983048 FKR983047:FKR983048 FUN983047:FUN983048 GEJ983047:GEJ983048 GOF983047:GOF983048 GYB983047:GYB983048 HHX983047:HHX983048 HRT983047:HRT983048 IBP983047:IBP983048 ILL983047:ILL983048 IVH983047:IVH983048 JFD983047:JFD983048 JOZ983047:JOZ983048 JYV983047:JYV983048 KIR983047:KIR983048 KSN983047:KSN983048 LCJ983047:LCJ983048 LMF983047:LMF983048 LWB983047:LWB983048 MFX983047:MFX983048 MPT983047:MPT983048 MZP983047:MZP983048 NJL983047:NJL983048 NTH983047:NTH983048 ODD983047:ODD983048 OMZ983047:OMZ983048 OWV983047:OWV983048 PGR983047:PGR983048 PQN983047:PQN983048 QAJ983047:QAJ983048 QKF983047:QKF983048 QUB983047:QUB983048 RDX983047:RDX983048 RNT983047:RNT983048 RXP983047:RXP983048 SHL983047:SHL983048 SRH983047:SRH983048 TBD983047:TBD983048 TKZ983047:TKZ983048 TUV983047:TUV983048 UER983047:UER983048 UON983047:UON983048 UYJ983047:UYJ983048 VIF983047:VIF983048 VSB983047:VSB983048 WBX983047:WBX983048 WLT983047:WLT983048 WVP983047:WVP983048"/>
  </dataValidations>
  <pageMargins left="0.47244094488188981" right="0.19685039370078741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B15" sqref="B15"/>
    </sheetView>
  </sheetViews>
  <sheetFormatPr defaultRowHeight="12.75" x14ac:dyDescent="0.2"/>
  <cols>
    <col min="1" max="1" width="37.140625" style="271" customWidth="1"/>
    <col min="2" max="2" width="15.42578125" style="271" customWidth="1"/>
    <col min="3" max="3" width="13" style="271" customWidth="1"/>
    <col min="4" max="4" width="20.42578125" style="271" customWidth="1"/>
    <col min="5" max="5" width="14" style="271" customWidth="1"/>
    <col min="6" max="6" width="12" style="271" customWidth="1"/>
    <col min="7" max="7" width="15.28515625" style="271" customWidth="1"/>
    <col min="8" max="8" width="23.7109375" style="271" customWidth="1"/>
    <col min="9" max="9" width="30.28515625" style="270" customWidth="1"/>
    <col min="10" max="258" width="9.140625" style="271"/>
    <col min="259" max="259" width="42.28515625" style="271" customWidth="1"/>
    <col min="260" max="260" width="19.28515625" style="271" customWidth="1"/>
    <col min="261" max="261" width="14.85546875" style="271" customWidth="1"/>
    <col min="262" max="262" width="23.140625" style="271" customWidth="1"/>
    <col min="263" max="263" width="16.42578125" style="271" customWidth="1"/>
    <col min="264" max="264" width="31" style="271" customWidth="1"/>
    <col min="265" max="265" width="30.28515625" style="271" customWidth="1"/>
    <col min="266" max="514" width="9.140625" style="271"/>
    <col min="515" max="515" width="42.28515625" style="271" customWidth="1"/>
    <col min="516" max="516" width="19.28515625" style="271" customWidth="1"/>
    <col min="517" max="517" width="14.85546875" style="271" customWidth="1"/>
    <col min="518" max="518" width="23.140625" style="271" customWidth="1"/>
    <col min="519" max="519" width="16.42578125" style="271" customWidth="1"/>
    <col min="520" max="520" width="31" style="271" customWidth="1"/>
    <col min="521" max="521" width="30.28515625" style="271" customWidth="1"/>
    <col min="522" max="770" width="9.140625" style="271"/>
    <col min="771" max="771" width="42.28515625" style="271" customWidth="1"/>
    <col min="772" max="772" width="19.28515625" style="271" customWidth="1"/>
    <col min="773" max="773" width="14.85546875" style="271" customWidth="1"/>
    <col min="774" max="774" width="23.140625" style="271" customWidth="1"/>
    <col min="775" max="775" width="16.42578125" style="271" customWidth="1"/>
    <col min="776" max="776" width="31" style="271" customWidth="1"/>
    <col min="777" max="777" width="30.28515625" style="271" customWidth="1"/>
    <col min="778" max="1026" width="9.140625" style="271"/>
    <col min="1027" max="1027" width="42.28515625" style="271" customWidth="1"/>
    <col min="1028" max="1028" width="19.28515625" style="271" customWidth="1"/>
    <col min="1029" max="1029" width="14.85546875" style="271" customWidth="1"/>
    <col min="1030" max="1030" width="23.140625" style="271" customWidth="1"/>
    <col min="1031" max="1031" width="16.42578125" style="271" customWidth="1"/>
    <col min="1032" max="1032" width="31" style="271" customWidth="1"/>
    <col min="1033" max="1033" width="30.28515625" style="271" customWidth="1"/>
    <col min="1034" max="1282" width="9.140625" style="271"/>
    <col min="1283" max="1283" width="42.28515625" style="271" customWidth="1"/>
    <col min="1284" max="1284" width="19.28515625" style="271" customWidth="1"/>
    <col min="1285" max="1285" width="14.85546875" style="271" customWidth="1"/>
    <col min="1286" max="1286" width="23.140625" style="271" customWidth="1"/>
    <col min="1287" max="1287" width="16.42578125" style="271" customWidth="1"/>
    <col min="1288" max="1288" width="31" style="271" customWidth="1"/>
    <col min="1289" max="1289" width="30.28515625" style="271" customWidth="1"/>
    <col min="1290" max="1538" width="9.140625" style="271"/>
    <col min="1539" max="1539" width="42.28515625" style="271" customWidth="1"/>
    <col min="1540" max="1540" width="19.28515625" style="271" customWidth="1"/>
    <col min="1541" max="1541" width="14.85546875" style="271" customWidth="1"/>
    <col min="1542" max="1542" width="23.140625" style="271" customWidth="1"/>
    <col min="1543" max="1543" width="16.42578125" style="271" customWidth="1"/>
    <col min="1544" max="1544" width="31" style="271" customWidth="1"/>
    <col min="1545" max="1545" width="30.28515625" style="271" customWidth="1"/>
    <col min="1546" max="1794" width="9.140625" style="271"/>
    <col min="1795" max="1795" width="42.28515625" style="271" customWidth="1"/>
    <col min="1796" max="1796" width="19.28515625" style="271" customWidth="1"/>
    <col min="1797" max="1797" width="14.85546875" style="271" customWidth="1"/>
    <col min="1798" max="1798" width="23.140625" style="271" customWidth="1"/>
    <col min="1799" max="1799" width="16.42578125" style="271" customWidth="1"/>
    <col min="1800" max="1800" width="31" style="271" customWidth="1"/>
    <col min="1801" max="1801" width="30.28515625" style="271" customWidth="1"/>
    <col min="1802" max="2050" width="9.140625" style="271"/>
    <col min="2051" max="2051" width="42.28515625" style="271" customWidth="1"/>
    <col min="2052" max="2052" width="19.28515625" style="271" customWidth="1"/>
    <col min="2053" max="2053" width="14.85546875" style="271" customWidth="1"/>
    <col min="2054" max="2054" width="23.140625" style="271" customWidth="1"/>
    <col min="2055" max="2055" width="16.42578125" style="271" customWidth="1"/>
    <col min="2056" max="2056" width="31" style="271" customWidth="1"/>
    <col min="2057" max="2057" width="30.28515625" style="271" customWidth="1"/>
    <col min="2058" max="2306" width="9.140625" style="271"/>
    <col min="2307" max="2307" width="42.28515625" style="271" customWidth="1"/>
    <col min="2308" max="2308" width="19.28515625" style="271" customWidth="1"/>
    <col min="2309" max="2309" width="14.85546875" style="271" customWidth="1"/>
    <col min="2310" max="2310" width="23.140625" style="271" customWidth="1"/>
    <col min="2311" max="2311" width="16.42578125" style="271" customWidth="1"/>
    <col min="2312" max="2312" width="31" style="271" customWidth="1"/>
    <col min="2313" max="2313" width="30.28515625" style="271" customWidth="1"/>
    <col min="2314" max="2562" width="9.140625" style="271"/>
    <col min="2563" max="2563" width="42.28515625" style="271" customWidth="1"/>
    <col min="2564" max="2564" width="19.28515625" style="271" customWidth="1"/>
    <col min="2565" max="2565" width="14.85546875" style="271" customWidth="1"/>
    <col min="2566" max="2566" width="23.140625" style="271" customWidth="1"/>
    <col min="2567" max="2567" width="16.42578125" style="271" customWidth="1"/>
    <col min="2568" max="2568" width="31" style="271" customWidth="1"/>
    <col min="2569" max="2569" width="30.28515625" style="271" customWidth="1"/>
    <col min="2570" max="2818" width="9.140625" style="271"/>
    <col min="2819" max="2819" width="42.28515625" style="271" customWidth="1"/>
    <col min="2820" max="2820" width="19.28515625" style="271" customWidth="1"/>
    <col min="2821" max="2821" width="14.85546875" style="271" customWidth="1"/>
    <col min="2822" max="2822" width="23.140625" style="271" customWidth="1"/>
    <col min="2823" max="2823" width="16.42578125" style="271" customWidth="1"/>
    <col min="2824" max="2824" width="31" style="271" customWidth="1"/>
    <col min="2825" max="2825" width="30.28515625" style="271" customWidth="1"/>
    <col min="2826" max="3074" width="9.140625" style="271"/>
    <col min="3075" max="3075" width="42.28515625" style="271" customWidth="1"/>
    <col min="3076" max="3076" width="19.28515625" style="271" customWidth="1"/>
    <col min="3077" max="3077" width="14.85546875" style="271" customWidth="1"/>
    <col min="3078" max="3078" width="23.140625" style="271" customWidth="1"/>
    <col min="3079" max="3079" width="16.42578125" style="271" customWidth="1"/>
    <col min="3080" max="3080" width="31" style="271" customWidth="1"/>
    <col min="3081" max="3081" width="30.28515625" style="271" customWidth="1"/>
    <col min="3082" max="3330" width="9.140625" style="271"/>
    <col min="3331" max="3331" width="42.28515625" style="271" customWidth="1"/>
    <col min="3332" max="3332" width="19.28515625" style="271" customWidth="1"/>
    <col min="3333" max="3333" width="14.85546875" style="271" customWidth="1"/>
    <col min="3334" max="3334" width="23.140625" style="271" customWidth="1"/>
    <col min="3335" max="3335" width="16.42578125" style="271" customWidth="1"/>
    <col min="3336" max="3336" width="31" style="271" customWidth="1"/>
    <col min="3337" max="3337" width="30.28515625" style="271" customWidth="1"/>
    <col min="3338" max="3586" width="9.140625" style="271"/>
    <col min="3587" max="3587" width="42.28515625" style="271" customWidth="1"/>
    <col min="3588" max="3588" width="19.28515625" style="271" customWidth="1"/>
    <col min="3589" max="3589" width="14.85546875" style="271" customWidth="1"/>
    <col min="3590" max="3590" width="23.140625" style="271" customWidth="1"/>
    <col min="3591" max="3591" width="16.42578125" style="271" customWidth="1"/>
    <col min="3592" max="3592" width="31" style="271" customWidth="1"/>
    <col min="3593" max="3593" width="30.28515625" style="271" customWidth="1"/>
    <col min="3594" max="3842" width="9.140625" style="271"/>
    <col min="3843" max="3843" width="42.28515625" style="271" customWidth="1"/>
    <col min="3844" max="3844" width="19.28515625" style="271" customWidth="1"/>
    <col min="3845" max="3845" width="14.85546875" style="271" customWidth="1"/>
    <col min="3846" max="3846" width="23.140625" style="271" customWidth="1"/>
    <col min="3847" max="3847" width="16.42578125" style="271" customWidth="1"/>
    <col min="3848" max="3848" width="31" style="271" customWidth="1"/>
    <col min="3849" max="3849" width="30.28515625" style="271" customWidth="1"/>
    <col min="3850" max="4098" width="9.140625" style="271"/>
    <col min="4099" max="4099" width="42.28515625" style="271" customWidth="1"/>
    <col min="4100" max="4100" width="19.28515625" style="271" customWidth="1"/>
    <col min="4101" max="4101" width="14.85546875" style="271" customWidth="1"/>
    <col min="4102" max="4102" width="23.140625" style="271" customWidth="1"/>
    <col min="4103" max="4103" width="16.42578125" style="271" customWidth="1"/>
    <col min="4104" max="4104" width="31" style="271" customWidth="1"/>
    <col min="4105" max="4105" width="30.28515625" style="271" customWidth="1"/>
    <col min="4106" max="4354" width="9.140625" style="271"/>
    <col min="4355" max="4355" width="42.28515625" style="271" customWidth="1"/>
    <col min="4356" max="4356" width="19.28515625" style="271" customWidth="1"/>
    <col min="4357" max="4357" width="14.85546875" style="271" customWidth="1"/>
    <col min="4358" max="4358" width="23.140625" style="271" customWidth="1"/>
    <col min="4359" max="4359" width="16.42578125" style="271" customWidth="1"/>
    <col min="4360" max="4360" width="31" style="271" customWidth="1"/>
    <col min="4361" max="4361" width="30.28515625" style="271" customWidth="1"/>
    <col min="4362" max="4610" width="9.140625" style="271"/>
    <col min="4611" max="4611" width="42.28515625" style="271" customWidth="1"/>
    <col min="4612" max="4612" width="19.28515625" style="271" customWidth="1"/>
    <col min="4613" max="4613" width="14.85546875" style="271" customWidth="1"/>
    <col min="4614" max="4614" width="23.140625" style="271" customWidth="1"/>
    <col min="4615" max="4615" width="16.42578125" style="271" customWidth="1"/>
    <col min="4616" max="4616" width="31" style="271" customWidth="1"/>
    <col min="4617" max="4617" width="30.28515625" style="271" customWidth="1"/>
    <col min="4618" max="4866" width="9.140625" style="271"/>
    <col min="4867" max="4867" width="42.28515625" style="271" customWidth="1"/>
    <col min="4868" max="4868" width="19.28515625" style="271" customWidth="1"/>
    <col min="4869" max="4869" width="14.85546875" style="271" customWidth="1"/>
    <col min="4870" max="4870" width="23.140625" style="271" customWidth="1"/>
    <col min="4871" max="4871" width="16.42578125" style="271" customWidth="1"/>
    <col min="4872" max="4872" width="31" style="271" customWidth="1"/>
    <col min="4873" max="4873" width="30.28515625" style="271" customWidth="1"/>
    <col min="4874" max="5122" width="9.140625" style="271"/>
    <col min="5123" max="5123" width="42.28515625" style="271" customWidth="1"/>
    <col min="5124" max="5124" width="19.28515625" style="271" customWidth="1"/>
    <col min="5125" max="5125" width="14.85546875" style="271" customWidth="1"/>
    <col min="5126" max="5126" width="23.140625" style="271" customWidth="1"/>
    <col min="5127" max="5127" width="16.42578125" style="271" customWidth="1"/>
    <col min="5128" max="5128" width="31" style="271" customWidth="1"/>
    <col min="5129" max="5129" width="30.28515625" style="271" customWidth="1"/>
    <col min="5130" max="5378" width="9.140625" style="271"/>
    <col min="5379" max="5379" width="42.28515625" style="271" customWidth="1"/>
    <col min="5380" max="5380" width="19.28515625" style="271" customWidth="1"/>
    <col min="5381" max="5381" width="14.85546875" style="271" customWidth="1"/>
    <col min="5382" max="5382" width="23.140625" style="271" customWidth="1"/>
    <col min="5383" max="5383" width="16.42578125" style="271" customWidth="1"/>
    <col min="5384" max="5384" width="31" style="271" customWidth="1"/>
    <col min="5385" max="5385" width="30.28515625" style="271" customWidth="1"/>
    <col min="5386" max="5634" width="9.140625" style="271"/>
    <col min="5635" max="5635" width="42.28515625" style="271" customWidth="1"/>
    <col min="5636" max="5636" width="19.28515625" style="271" customWidth="1"/>
    <col min="5637" max="5637" width="14.85546875" style="271" customWidth="1"/>
    <col min="5638" max="5638" width="23.140625" style="271" customWidth="1"/>
    <col min="5639" max="5639" width="16.42578125" style="271" customWidth="1"/>
    <col min="5640" max="5640" width="31" style="271" customWidth="1"/>
    <col min="5641" max="5641" width="30.28515625" style="271" customWidth="1"/>
    <col min="5642" max="5890" width="9.140625" style="271"/>
    <col min="5891" max="5891" width="42.28515625" style="271" customWidth="1"/>
    <col min="5892" max="5892" width="19.28515625" style="271" customWidth="1"/>
    <col min="5893" max="5893" width="14.85546875" style="271" customWidth="1"/>
    <col min="5894" max="5894" width="23.140625" style="271" customWidth="1"/>
    <col min="5895" max="5895" width="16.42578125" style="271" customWidth="1"/>
    <col min="5896" max="5896" width="31" style="271" customWidth="1"/>
    <col min="5897" max="5897" width="30.28515625" style="271" customWidth="1"/>
    <col min="5898" max="6146" width="9.140625" style="271"/>
    <col min="6147" max="6147" width="42.28515625" style="271" customWidth="1"/>
    <col min="6148" max="6148" width="19.28515625" style="271" customWidth="1"/>
    <col min="6149" max="6149" width="14.85546875" style="271" customWidth="1"/>
    <col min="6150" max="6150" width="23.140625" style="271" customWidth="1"/>
    <col min="6151" max="6151" width="16.42578125" style="271" customWidth="1"/>
    <col min="6152" max="6152" width="31" style="271" customWidth="1"/>
    <col min="6153" max="6153" width="30.28515625" style="271" customWidth="1"/>
    <col min="6154" max="6402" width="9.140625" style="271"/>
    <col min="6403" max="6403" width="42.28515625" style="271" customWidth="1"/>
    <col min="6404" max="6404" width="19.28515625" style="271" customWidth="1"/>
    <col min="6405" max="6405" width="14.85546875" style="271" customWidth="1"/>
    <col min="6406" max="6406" width="23.140625" style="271" customWidth="1"/>
    <col min="6407" max="6407" width="16.42578125" style="271" customWidth="1"/>
    <col min="6408" max="6408" width="31" style="271" customWidth="1"/>
    <col min="6409" max="6409" width="30.28515625" style="271" customWidth="1"/>
    <col min="6410" max="6658" width="9.140625" style="271"/>
    <col min="6659" max="6659" width="42.28515625" style="271" customWidth="1"/>
    <col min="6660" max="6660" width="19.28515625" style="271" customWidth="1"/>
    <col min="6661" max="6661" width="14.85546875" style="271" customWidth="1"/>
    <col min="6662" max="6662" width="23.140625" style="271" customWidth="1"/>
    <col min="6663" max="6663" width="16.42578125" style="271" customWidth="1"/>
    <col min="6664" max="6664" width="31" style="271" customWidth="1"/>
    <col min="6665" max="6665" width="30.28515625" style="271" customWidth="1"/>
    <col min="6666" max="6914" width="9.140625" style="271"/>
    <col min="6915" max="6915" width="42.28515625" style="271" customWidth="1"/>
    <col min="6916" max="6916" width="19.28515625" style="271" customWidth="1"/>
    <col min="6917" max="6917" width="14.85546875" style="271" customWidth="1"/>
    <col min="6918" max="6918" width="23.140625" style="271" customWidth="1"/>
    <col min="6919" max="6919" width="16.42578125" style="271" customWidth="1"/>
    <col min="6920" max="6920" width="31" style="271" customWidth="1"/>
    <col min="6921" max="6921" width="30.28515625" style="271" customWidth="1"/>
    <col min="6922" max="7170" width="9.140625" style="271"/>
    <col min="7171" max="7171" width="42.28515625" style="271" customWidth="1"/>
    <col min="7172" max="7172" width="19.28515625" style="271" customWidth="1"/>
    <col min="7173" max="7173" width="14.85546875" style="271" customWidth="1"/>
    <col min="7174" max="7174" width="23.140625" style="271" customWidth="1"/>
    <col min="7175" max="7175" width="16.42578125" style="271" customWidth="1"/>
    <col min="7176" max="7176" width="31" style="271" customWidth="1"/>
    <col min="7177" max="7177" width="30.28515625" style="271" customWidth="1"/>
    <col min="7178" max="7426" width="9.140625" style="271"/>
    <col min="7427" max="7427" width="42.28515625" style="271" customWidth="1"/>
    <col min="7428" max="7428" width="19.28515625" style="271" customWidth="1"/>
    <col min="7429" max="7429" width="14.85546875" style="271" customWidth="1"/>
    <col min="7430" max="7430" width="23.140625" style="271" customWidth="1"/>
    <col min="7431" max="7431" width="16.42578125" style="271" customWidth="1"/>
    <col min="7432" max="7432" width="31" style="271" customWidth="1"/>
    <col min="7433" max="7433" width="30.28515625" style="271" customWidth="1"/>
    <col min="7434" max="7682" width="9.140625" style="271"/>
    <col min="7683" max="7683" width="42.28515625" style="271" customWidth="1"/>
    <col min="7684" max="7684" width="19.28515625" style="271" customWidth="1"/>
    <col min="7685" max="7685" width="14.85546875" style="271" customWidth="1"/>
    <col min="7686" max="7686" width="23.140625" style="271" customWidth="1"/>
    <col min="7687" max="7687" width="16.42578125" style="271" customWidth="1"/>
    <col min="7688" max="7688" width="31" style="271" customWidth="1"/>
    <col min="7689" max="7689" width="30.28515625" style="271" customWidth="1"/>
    <col min="7690" max="7938" width="9.140625" style="271"/>
    <col min="7939" max="7939" width="42.28515625" style="271" customWidth="1"/>
    <col min="7940" max="7940" width="19.28515625" style="271" customWidth="1"/>
    <col min="7941" max="7941" width="14.85546875" style="271" customWidth="1"/>
    <col min="7942" max="7942" width="23.140625" style="271" customWidth="1"/>
    <col min="7943" max="7943" width="16.42578125" style="271" customWidth="1"/>
    <col min="7944" max="7944" width="31" style="271" customWidth="1"/>
    <col min="7945" max="7945" width="30.28515625" style="271" customWidth="1"/>
    <col min="7946" max="8194" width="9.140625" style="271"/>
    <col min="8195" max="8195" width="42.28515625" style="271" customWidth="1"/>
    <col min="8196" max="8196" width="19.28515625" style="271" customWidth="1"/>
    <col min="8197" max="8197" width="14.85546875" style="271" customWidth="1"/>
    <col min="8198" max="8198" width="23.140625" style="271" customWidth="1"/>
    <col min="8199" max="8199" width="16.42578125" style="271" customWidth="1"/>
    <col min="8200" max="8200" width="31" style="271" customWidth="1"/>
    <col min="8201" max="8201" width="30.28515625" style="271" customWidth="1"/>
    <col min="8202" max="8450" width="9.140625" style="271"/>
    <col min="8451" max="8451" width="42.28515625" style="271" customWidth="1"/>
    <col min="8452" max="8452" width="19.28515625" style="271" customWidth="1"/>
    <col min="8453" max="8453" width="14.85546875" style="271" customWidth="1"/>
    <col min="8454" max="8454" width="23.140625" style="271" customWidth="1"/>
    <col min="8455" max="8455" width="16.42578125" style="271" customWidth="1"/>
    <col min="8456" max="8456" width="31" style="271" customWidth="1"/>
    <col min="8457" max="8457" width="30.28515625" style="271" customWidth="1"/>
    <col min="8458" max="8706" width="9.140625" style="271"/>
    <col min="8707" max="8707" width="42.28515625" style="271" customWidth="1"/>
    <col min="8708" max="8708" width="19.28515625" style="271" customWidth="1"/>
    <col min="8709" max="8709" width="14.85546875" style="271" customWidth="1"/>
    <col min="8710" max="8710" width="23.140625" style="271" customWidth="1"/>
    <col min="8711" max="8711" width="16.42578125" style="271" customWidth="1"/>
    <col min="8712" max="8712" width="31" style="271" customWidth="1"/>
    <col min="8713" max="8713" width="30.28515625" style="271" customWidth="1"/>
    <col min="8714" max="8962" width="9.140625" style="271"/>
    <col min="8963" max="8963" width="42.28515625" style="271" customWidth="1"/>
    <col min="8964" max="8964" width="19.28515625" style="271" customWidth="1"/>
    <col min="8965" max="8965" width="14.85546875" style="271" customWidth="1"/>
    <col min="8966" max="8966" width="23.140625" style="271" customWidth="1"/>
    <col min="8967" max="8967" width="16.42578125" style="271" customWidth="1"/>
    <col min="8968" max="8968" width="31" style="271" customWidth="1"/>
    <col min="8969" max="8969" width="30.28515625" style="271" customWidth="1"/>
    <col min="8970" max="9218" width="9.140625" style="271"/>
    <col min="9219" max="9219" width="42.28515625" style="271" customWidth="1"/>
    <col min="9220" max="9220" width="19.28515625" style="271" customWidth="1"/>
    <col min="9221" max="9221" width="14.85546875" style="271" customWidth="1"/>
    <col min="9222" max="9222" width="23.140625" style="271" customWidth="1"/>
    <col min="9223" max="9223" width="16.42578125" style="271" customWidth="1"/>
    <col min="9224" max="9224" width="31" style="271" customWidth="1"/>
    <col min="9225" max="9225" width="30.28515625" style="271" customWidth="1"/>
    <col min="9226" max="9474" width="9.140625" style="271"/>
    <col min="9475" max="9475" width="42.28515625" style="271" customWidth="1"/>
    <col min="9476" max="9476" width="19.28515625" style="271" customWidth="1"/>
    <col min="9477" max="9477" width="14.85546875" style="271" customWidth="1"/>
    <col min="9478" max="9478" width="23.140625" style="271" customWidth="1"/>
    <col min="9479" max="9479" width="16.42578125" style="271" customWidth="1"/>
    <col min="9480" max="9480" width="31" style="271" customWidth="1"/>
    <col min="9481" max="9481" width="30.28515625" style="271" customWidth="1"/>
    <col min="9482" max="9730" width="9.140625" style="271"/>
    <col min="9731" max="9731" width="42.28515625" style="271" customWidth="1"/>
    <col min="9732" max="9732" width="19.28515625" style="271" customWidth="1"/>
    <col min="9733" max="9733" width="14.85546875" style="271" customWidth="1"/>
    <col min="9734" max="9734" width="23.140625" style="271" customWidth="1"/>
    <col min="9735" max="9735" width="16.42578125" style="271" customWidth="1"/>
    <col min="9736" max="9736" width="31" style="271" customWidth="1"/>
    <col min="9737" max="9737" width="30.28515625" style="271" customWidth="1"/>
    <col min="9738" max="9986" width="9.140625" style="271"/>
    <col min="9987" max="9987" width="42.28515625" style="271" customWidth="1"/>
    <col min="9988" max="9988" width="19.28515625" style="271" customWidth="1"/>
    <col min="9989" max="9989" width="14.85546875" style="271" customWidth="1"/>
    <col min="9990" max="9990" width="23.140625" style="271" customWidth="1"/>
    <col min="9991" max="9991" width="16.42578125" style="271" customWidth="1"/>
    <col min="9992" max="9992" width="31" style="271" customWidth="1"/>
    <col min="9993" max="9993" width="30.28515625" style="271" customWidth="1"/>
    <col min="9994" max="10242" width="9.140625" style="271"/>
    <col min="10243" max="10243" width="42.28515625" style="271" customWidth="1"/>
    <col min="10244" max="10244" width="19.28515625" style="271" customWidth="1"/>
    <col min="10245" max="10245" width="14.85546875" style="271" customWidth="1"/>
    <col min="10246" max="10246" width="23.140625" style="271" customWidth="1"/>
    <col min="10247" max="10247" width="16.42578125" style="271" customWidth="1"/>
    <col min="10248" max="10248" width="31" style="271" customWidth="1"/>
    <col min="10249" max="10249" width="30.28515625" style="271" customWidth="1"/>
    <col min="10250" max="10498" width="9.140625" style="271"/>
    <col min="10499" max="10499" width="42.28515625" style="271" customWidth="1"/>
    <col min="10500" max="10500" width="19.28515625" style="271" customWidth="1"/>
    <col min="10501" max="10501" width="14.85546875" style="271" customWidth="1"/>
    <col min="10502" max="10502" width="23.140625" style="271" customWidth="1"/>
    <col min="10503" max="10503" width="16.42578125" style="271" customWidth="1"/>
    <col min="10504" max="10504" width="31" style="271" customWidth="1"/>
    <col min="10505" max="10505" width="30.28515625" style="271" customWidth="1"/>
    <col min="10506" max="10754" width="9.140625" style="271"/>
    <col min="10755" max="10755" width="42.28515625" style="271" customWidth="1"/>
    <col min="10756" max="10756" width="19.28515625" style="271" customWidth="1"/>
    <col min="10757" max="10757" width="14.85546875" style="271" customWidth="1"/>
    <col min="10758" max="10758" width="23.140625" style="271" customWidth="1"/>
    <col min="10759" max="10759" width="16.42578125" style="271" customWidth="1"/>
    <col min="10760" max="10760" width="31" style="271" customWidth="1"/>
    <col min="10761" max="10761" width="30.28515625" style="271" customWidth="1"/>
    <col min="10762" max="11010" width="9.140625" style="271"/>
    <col min="11011" max="11011" width="42.28515625" style="271" customWidth="1"/>
    <col min="11012" max="11012" width="19.28515625" style="271" customWidth="1"/>
    <col min="11013" max="11013" width="14.85546875" style="271" customWidth="1"/>
    <col min="11014" max="11014" width="23.140625" style="271" customWidth="1"/>
    <col min="11015" max="11015" width="16.42578125" style="271" customWidth="1"/>
    <col min="11016" max="11016" width="31" style="271" customWidth="1"/>
    <col min="11017" max="11017" width="30.28515625" style="271" customWidth="1"/>
    <col min="11018" max="11266" width="9.140625" style="271"/>
    <col min="11267" max="11267" width="42.28515625" style="271" customWidth="1"/>
    <col min="11268" max="11268" width="19.28515625" style="271" customWidth="1"/>
    <col min="11269" max="11269" width="14.85546875" style="271" customWidth="1"/>
    <col min="11270" max="11270" width="23.140625" style="271" customWidth="1"/>
    <col min="11271" max="11271" width="16.42578125" style="271" customWidth="1"/>
    <col min="11272" max="11272" width="31" style="271" customWidth="1"/>
    <col min="11273" max="11273" width="30.28515625" style="271" customWidth="1"/>
    <col min="11274" max="11522" width="9.140625" style="271"/>
    <col min="11523" max="11523" width="42.28515625" style="271" customWidth="1"/>
    <col min="11524" max="11524" width="19.28515625" style="271" customWidth="1"/>
    <col min="11525" max="11525" width="14.85546875" style="271" customWidth="1"/>
    <col min="11526" max="11526" width="23.140625" style="271" customWidth="1"/>
    <col min="11527" max="11527" width="16.42578125" style="271" customWidth="1"/>
    <col min="11528" max="11528" width="31" style="271" customWidth="1"/>
    <col min="11529" max="11529" width="30.28515625" style="271" customWidth="1"/>
    <col min="11530" max="11778" width="9.140625" style="271"/>
    <col min="11779" max="11779" width="42.28515625" style="271" customWidth="1"/>
    <col min="11780" max="11780" width="19.28515625" style="271" customWidth="1"/>
    <col min="11781" max="11781" width="14.85546875" style="271" customWidth="1"/>
    <col min="11782" max="11782" width="23.140625" style="271" customWidth="1"/>
    <col min="11783" max="11783" width="16.42578125" style="271" customWidth="1"/>
    <col min="11784" max="11784" width="31" style="271" customWidth="1"/>
    <col min="11785" max="11785" width="30.28515625" style="271" customWidth="1"/>
    <col min="11786" max="12034" width="9.140625" style="271"/>
    <col min="12035" max="12035" width="42.28515625" style="271" customWidth="1"/>
    <col min="12036" max="12036" width="19.28515625" style="271" customWidth="1"/>
    <col min="12037" max="12037" width="14.85546875" style="271" customWidth="1"/>
    <col min="12038" max="12038" width="23.140625" style="271" customWidth="1"/>
    <col min="12039" max="12039" width="16.42578125" style="271" customWidth="1"/>
    <col min="12040" max="12040" width="31" style="271" customWidth="1"/>
    <col min="12041" max="12041" width="30.28515625" style="271" customWidth="1"/>
    <col min="12042" max="12290" width="9.140625" style="271"/>
    <col min="12291" max="12291" width="42.28515625" style="271" customWidth="1"/>
    <col min="12292" max="12292" width="19.28515625" style="271" customWidth="1"/>
    <col min="12293" max="12293" width="14.85546875" style="271" customWidth="1"/>
    <col min="12294" max="12294" width="23.140625" style="271" customWidth="1"/>
    <col min="12295" max="12295" width="16.42578125" style="271" customWidth="1"/>
    <col min="12296" max="12296" width="31" style="271" customWidth="1"/>
    <col min="12297" max="12297" width="30.28515625" style="271" customWidth="1"/>
    <col min="12298" max="12546" width="9.140625" style="271"/>
    <col min="12547" max="12547" width="42.28515625" style="271" customWidth="1"/>
    <col min="12548" max="12548" width="19.28515625" style="271" customWidth="1"/>
    <col min="12549" max="12549" width="14.85546875" style="271" customWidth="1"/>
    <col min="12550" max="12550" width="23.140625" style="271" customWidth="1"/>
    <col min="12551" max="12551" width="16.42578125" style="271" customWidth="1"/>
    <col min="12552" max="12552" width="31" style="271" customWidth="1"/>
    <col min="12553" max="12553" width="30.28515625" style="271" customWidth="1"/>
    <col min="12554" max="12802" width="9.140625" style="271"/>
    <col min="12803" max="12803" width="42.28515625" style="271" customWidth="1"/>
    <col min="12804" max="12804" width="19.28515625" style="271" customWidth="1"/>
    <col min="12805" max="12805" width="14.85546875" style="271" customWidth="1"/>
    <col min="12806" max="12806" width="23.140625" style="271" customWidth="1"/>
    <col min="12807" max="12807" width="16.42578125" style="271" customWidth="1"/>
    <col min="12808" max="12808" width="31" style="271" customWidth="1"/>
    <col min="12809" max="12809" width="30.28515625" style="271" customWidth="1"/>
    <col min="12810" max="13058" width="9.140625" style="271"/>
    <col min="13059" max="13059" width="42.28515625" style="271" customWidth="1"/>
    <col min="13060" max="13060" width="19.28515625" style="271" customWidth="1"/>
    <col min="13061" max="13061" width="14.85546875" style="271" customWidth="1"/>
    <col min="13062" max="13062" width="23.140625" style="271" customWidth="1"/>
    <col min="13063" max="13063" width="16.42578125" style="271" customWidth="1"/>
    <col min="13064" max="13064" width="31" style="271" customWidth="1"/>
    <col min="13065" max="13065" width="30.28515625" style="271" customWidth="1"/>
    <col min="13066" max="13314" width="9.140625" style="271"/>
    <col min="13315" max="13315" width="42.28515625" style="271" customWidth="1"/>
    <col min="13316" max="13316" width="19.28515625" style="271" customWidth="1"/>
    <col min="13317" max="13317" width="14.85546875" style="271" customWidth="1"/>
    <col min="13318" max="13318" width="23.140625" style="271" customWidth="1"/>
    <col min="13319" max="13319" width="16.42578125" style="271" customWidth="1"/>
    <col min="13320" max="13320" width="31" style="271" customWidth="1"/>
    <col min="13321" max="13321" width="30.28515625" style="271" customWidth="1"/>
    <col min="13322" max="13570" width="9.140625" style="271"/>
    <col min="13571" max="13571" width="42.28515625" style="271" customWidth="1"/>
    <col min="13572" max="13572" width="19.28515625" style="271" customWidth="1"/>
    <col min="13573" max="13573" width="14.85546875" style="271" customWidth="1"/>
    <col min="13574" max="13574" width="23.140625" style="271" customWidth="1"/>
    <col min="13575" max="13575" width="16.42578125" style="271" customWidth="1"/>
    <col min="13576" max="13576" width="31" style="271" customWidth="1"/>
    <col min="13577" max="13577" width="30.28515625" style="271" customWidth="1"/>
    <col min="13578" max="13826" width="9.140625" style="271"/>
    <col min="13827" max="13827" width="42.28515625" style="271" customWidth="1"/>
    <col min="13828" max="13828" width="19.28515625" style="271" customWidth="1"/>
    <col min="13829" max="13829" width="14.85546875" style="271" customWidth="1"/>
    <col min="13830" max="13830" width="23.140625" style="271" customWidth="1"/>
    <col min="13831" max="13831" width="16.42578125" style="271" customWidth="1"/>
    <col min="13832" max="13832" width="31" style="271" customWidth="1"/>
    <col min="13833" max="13833" width="30.28515625" style="271" customWidth="1"/>
    <col min="13834" max="14082" width="9.140625" style="271"/>
    <col min="14083" max="14083" width="42.28515625" style="271" customWidth="1"/>
    <col min="14084" max="14084" width="19.28515625" style="271" customWidth="1"/>
    <col min="14085" max="14085" width="14.85546875" style="271" customWidth="1"/>
    <col min="14086" max="14086" width="23.140625" style="271" customWidth="1"/>
    <col min="14087" max="14087" width="16.42578125" style="271" customWidth="1"/>
    <col min="14088" max="14088" width="31" style="271" customWidth="1"/>
    <col min="14089" max="14089" width="30.28515625" style="271" customWidth="1"/>
    <col min="14090" max="14338" width="9.140625" style="271"/>
    <col min="14339" max="14339" width="42.28515625" style="271" customWidth="1"/>
    <col min="14340" max="14340" width="19.28515625" style="271" customWidth="1"/>
    <col min="14341" max="14341" width="14.85546875" style="271" customWidth="1"/>
    <col min="14342" max="14342" width="23.140625" style="271" customWidth="1"/>
    <col min="14343" max="14343" width="16.42578125" style="271" customWidth="1"/>
    <col min="14344" max="14344" width="31" style="271" customWidth="1"/>
    <col min="14345" max="14345" width="30.28515625" style="271" customWidth="1"/>
    <col min="14346" max="14594" width="9.140625" style="271"/>
    <col min="14595" max="14595" width="42.28515625" style="271" customWidth="1"/>
    <col min="14596" max="14596" width="19.28515625" style="271" customWidth="1"/>
    <col min="14597" max="14597" width="14.85546875" style="271" customWidth="1"/>
    <col min="14598" max="14598" width="23.140625" style="271" customWidth="1"/>
    <col min="14599" max="14599" width="16.42578125" style="271" customWidth="1"/>
    <col min="14600" max="14600" width="31" style="271" customWidth="1"/>
    <col min="14601" max="14601" width="30.28515625" style="271" customWidth="1"/>
    <col min="14602" max="14850" width="9.140625" style="271"/>
    <col min="14851" max="14851" width="42.28515625" style="271" customWidth="1"/>
    <col min="14852" max="14852" width="19.28515625" style="271" customWidth="1"/>
    <col min="14853" max="14853" width="14.85546875" style="271" customWidth="1"/>
    <col min="14854" max="14854" width="23.140625" style="271" customWidth="1"/>
    <col min="14855" max="14855" width="16.42578125" style="271" customWidth="1"/>
    <col min="14856" max="14856" width="31" style="271" customWidth="1"/>
    <col min="14857" max="14857" width="30.28515625" style="271" customWidth="1"/>
    <col min="14858" max="15106" width="9.140625" style="271"/>
    <col min="15107" max="15107" width="42.28515625" style="271" customWidth="1"/>
    <col min="15108" max="15108" width="19.28515625" style="271" customWidth="1"/>
    <col min="15109" max="15109" width="14.85546875" style="271" customWidth="1"/>
    <col min="15110" max="15110" width="23.140625" style="271" customWidth="1"/>
    <col min="15111" max="15111" width="16.42578125" style="271" customWidth="1"/>
    <col min="15112" max="15112" width="31" style="271" customWidth="1"/>
    <col min="15113" max="15113" width="30.28515625" style="271" customWidth="1"/>
    <col min="15114" max="15362" width="9.140625" style="271"/>
    <col min="15363" max="15363" width="42.28515625" style="271" customWidth="1"/>
    <col min="15364" max="15364" width="19.28515625" style="271" customWidth="1"/>
    <col min="15365" max="15365" width="14.85546875" style="271" customWidth="1"/>
    <col min="15366" max="15366" width="23.140625" style="271" customWidth="1"/>
    <col min="15367" max="15367" width="16.42578125" style="271" customWidth="1"/>
    <col min="15368" max="15368" width="31" style="271" customWidth="1"/>
    <col min="15369" max="15369" width="30.28515625" style="271" customWidth="1"/>
    <col min="15370" max="15618" width="9.140625" style="271"/>
    <col min="15619" max="15619" width="42.28515625" style="271" customWidth="1"/>
    <col min="15620" max="15620" width="19.28515625" style="271" customWidth="1"/>
    <col min="15621" max="15621" width="14.85546875" style="271" customWidth="1"/>
    <col min="15622" max="15622" width="23.140625" style="271" customWidth="1"/>
    <col min="15623" max="15623" width="16.42578125" style="271" customWidth="1"/>
    <col min="15624" max="15624" width="31" style="271" customWidth="1"/>
    <col min="15625" max="15625" width="30.28515625" style="271" customWidth="1"/>
    <col min="15626" max="15874" width="9.140625" style="271"/>
    <col min="15875" max="15875" width="42.28515625" style="271" customWidth="1"/>
    <col min="15876" max="15876" width="19.28515625" style="271" customWidth="1"/>
    <col min="15877" max="15877" width="14.85546875" style="271" customWidth="1"/>
    <col min="15878" max="15878" width="23.140625" style="271" customWidth="1"/>
    <col min="15879" max="15879" width="16.42578125" style="271" customWidth="1"/>
    <col min="15880" max="15880" width="31" style="271" customWidth="1"/>
    <col min="15881" max="15881" width="30.28515625" style="271" customWidth="1"/>
    <col min="15882" max="16130" width="9.140625" style="271"/>
    <col min="16131" max="16131" width="42.28515625" style="271" customWidth="1"/>
    <col min="16132" max="16132" width="19.28515625" style="271" customWidth="1"/>
    <col min="16133" max="16133" width="14.85546875" style="271" customWidth="1"/>
    <col min="16134" max="16134" width="23.140625" style="271" customWidth="1"/>
    <col min="16135" max="16135" width="16.42578125" style="271" customWidth="1"/>
    <col min="16136" max="16136" width="31" style="271" customWidth="1"/>
    <col min="16137" max="16137" width="30.28515625" style="271" customWidth="1"/>
    <col min="16138" max="16384" width="9.140625" style="271"/>
  </cols>
  <sheetData>
    <row r="1" spans="1:9" ht="15.75" x14ac:dyDescent="0.25">
      <c r="A1" s="268" t="s">
        <v>302</v>
      </c>
      <c r="B1" s="269"/>
      <c r="C1" s="269"/>
      <c r="D1" s="269"/>
      <c r="E1" s="269"/>
      <c r="F1" s="269"/>
      <c r="G1" s="269"/>
      <c r="H1" s="269"/>
    </row>
    <row r="2" spans="1:9" ht="15.75" x14ac:dyDescent="0.25">
      <c r="A2" s="344" t="s">
        <v>301</v>
      </c>
      <c r="B2" s="344"/>
      <c r="C2" s="344"/>
      <c r="D2" s="344"/>
      <c r="E2" s="344"/>
      <c r="F2" s="344"/>
      <c r="G2" s="344"/>
      <c r="H2" s="344"/>
    </row>
    <row r="3" spans="1:9" ht="15.75" x14ac:dyDescent="0.25">
      <c r="A3" s="272" t="s">
        <v>279</v>
      </c>
      <c r="B3" s="272"/>
      <c r="C3" s="272"/>
      <c r="D3" s="272"/>
      <c r="E3" s="272"/>
      <c r="F3" s="303"/>
      <c r="G3" s="272"/>
      <c r="H3" s="272"/>
    </row>
    <row r="4" spans="1:9" ht="16.5" thickBot="1" x14ac:dyDescent="0.3">
      <c r="A4" s="273"/>
      <c r="B4" s="273"/>
      <c r="C4" s="273"/>
      <c r="D4" s="273"/>
      <c r="E4" s="273"/>
      <c r="F4" s="273"/>
      <c r="G4" s="273"/>
      <c r="H4" s="273"/>
    </row>
    <row r="5" spans="1:9" ht="15.75" x14ac:dyDescent="0.25">
      <c r="A5" s="274" t="s">
        <v>280</v>
      </c>
      <c r="B5" s="275" t="s">
        <v>23</v>
      </c>
      <c r="C5" s="275" t="s">
        <v>281</v>
      </c>
      <c r="D5" s="275" t="s">
        <v>282</v>
      </c>
      <c r="E5" s="275" t="s">
        <v>293</v>
      </c>
      <c r="F5" s="275" t="s">
        <v>296</v>
      </c>
      <c r="G5" s="345" t="s">
        <v>283</v>
      </c>
      <c r="H5" s="276" t="s">
        <v>284</v>
      </c>
    </row>
    <row r="6" spans="1:9" ht="16.5" thickBot="1" x14ac:dyDescent="0.3">
      <c r="A6" s="304"/>
      <c r="B6" s="305"/>
      <c r="C6" s="305"/>
      <c r="D6" s="306">
        <v>2.5000000000000001E-2</v>
      </c>
      <c r="E6" s="306" t="s">
        <v>294</v>
      </c>
      <c r="F6" s="306" t="s">
        <v>295</v>
      </c>
      <c r="G6" s="346"/>
      <c r="H6" s="280" t="s">
        <v>285</v>
      </c>
    </row>
    <row r="7" spans="1:9" ht="16.5" thickBot="1" x14ac:dyDescent="0.3">
      <c r="A7" s="277"/>
      <c r="B7" s="278"/>
      <c r="C7" s="278"/>
      <c r="D7" s="279">
        <v>0.1</v>
      </c>
      <c r="E7" s="279">
        <v>7.4999999999999997E-2</v>
      </c>
      <c r="F7" s="279">
        <v>2.5000000000000001E-2</v>
      </c>
      <c r="G7" s="347"/>
      <c r="H7" s="280"/>
    </row>
    <row r="8" spans="1:9" ht="16.5" thickBot="1" x14ac:dyDescent="0.3">
      <c r="A8" s="281"/>
      <c r="B8" s="282"/>
      <c r="C8" s="283"/>
      <c r="D8" s="284"/>
      <c r="E8" s="284"/>
      <c r="F8" s="284"/>
      <c r="G8" s="282"/>
      <c r="H8" s="285"/>
      <c r="I8" s="286"/>
    </row>
    <row r="9" spans="1:9" ht="16.5" thickBot="1" x14ac:dyDescent="0.3">
      <c r="A9" s="287" t="s">
        <v>286</v>
      </c>
      <c r="B9" s="288" t="s">
        <v>240</v>
      </c>
      <c r="C9" s="289">
        <f>Print!P14</f>
        <v>907.83</v>
      </c>
      <c r="D9" s="289">
        <f>C9*D6</f>
        <v>22.695750000000004</v>
      </c>
      <c r="E9" s="289">
        <f>C9*E7</f>
        <v>68.087249999999997</v>
      </c>
      <c r="F9" s="289">
        <f>C9*F7</f>
        <v>22.695750000000004</v>
      </c>
      <c r="G9" s="289">
        <f>SUM(C9+D9+E9+F9)</f>
        <v>1021.30875</v>
      </c>
      <c r="H9" s="290">
        <f>SUM(G9+G9*20/100)</f>
        <v>1225.5705</v>
      </c>
    </row>
    <row r="10" spans="1:9" ht="16.5" thickBot="1" x14ac:dyDescent="0.3">
      <c r="A10" s="291"/>
      <c r="B10" s="282"/>
      <c r="C10" s="292"/>
      <c r="D10" s="293"/>
      <c r="E10" s="293"/>
      <c r="F10" s="293"/>
      <c r="G10" s="293"/>
      <c r="H10" s="294"/>
    </row>
    <row r="11" spans="1:9" ht="16.5" thickBot="1" x14ac:dyDescent="0.3">
      <c r="A11" s="287" t="s">
        <v>104</v>
      </c>
      <c r="B11" s="288" t="s">
        <v>240</v>
      </c>
      <c r="C11" s="289">
        <f>Internet!F20</f>
        <v>810.42000000000007</v>
      </c>
      <c r="D11" s="289">
        <f>SUM(C11*$D$7)</f>
        <v>81.042000000000016</v>
      </c>
      <c r="E11" s="289">
        <f>C11*E7</f>
        <v>60.781500000000001</v>
      </c>
      <c r="F11" s="289">
        <f>C11*F7</f>
        <v>20.260500000000004</v>
      </c>
      <c r="G11" s="289">
        <f>SUM(C11+D11+E11+F11)</f>
        <v>972.50400000000013</v>
      </c>
      <c r="H11" s="290">
        <f>SUM(G11+G11*20/100)</f>
        <v>1167.0048000000002</v>
      </c>
    </row>
    <row r="12" spans="1:9" ht="16.5" thickBot="1" x14ac:dyDescent="0.3">
      <c r="A12" s="291"/>
      <c r="B12" s="282"/>
      <c r="C12" s="292"/>
      <c r="D12" s="293"/>
      <c r="E12" s="293"/>
      <c r="F12" s="293"/>
      <c r="G12" s="293"/>
      <c r="H12" s="294"/>
    </row>
    <row r="13" spans="1:9" ht="16.5" thickBot="1" x14ac:dyDescent="0.3">
      <c r="A13" s="295" t="s">
        <v>287</v>
      </c>
      <c r="B13" s="296" t="s">
        <v>240</v>
      </c>
      <c r="C13" s="289">
        <f t="shared" ref="C13:H13" si="0">SUM(C9:C11)</f>
        <v>1718.25</v>
      </c>
      <c r="D13" s="289">
        <f>SUM(D9:D11)</f>
        <v>103.73775000000002</v>
      </c>
      <c r="E13" s="289">
        <f t="shared" si="0"/>
        <v>128.86875000000001</v>
      </c>
      <c r="F13" s="289">
        <f t="shared" si="0"/>
        <v>42.956250000000011</v>
      </c>
      <c r="G13" s="289">
        <f t="shared" si="0"/>
        <v>1993.8127500000001</v>
      </c>
      <c r="H13" s="297">
        <f t="shared" si="0"/>
        <v>2392.5753000000004</v>
      </c>
    </row>
    <row r="14" spans="1:9" ht="15.75" x14ac:dyDescent="0.25">
      <c r="A14" s="298"/>
      <c r="B14" s="298"/>
      <c r="C14" s="299"/>
      <c r="D14" s="300"/>
      <c r="E14" s="300"/>
      <c r="F14" s="300"/>
      <c r="G14" s="299"/>
      <c r="H14" s="298"/>
    </row>
    <row r="15" spans="1:9" ht="15.75" x14ac:dyDescent="0.25">
      <c r="A15" s="298"/>
      <c r="B15" s="301"/>
      <c r="C15" s="301"/>
      <c r="D15" s="301"/>
      <c r="E15" s="301"/>
      <c r="F15" s="301"/>
      <c r="G15" s="301"/>
      <c r="H15" s="301"/>
      <c r="I15" s="302"/>
    </row>
  </sheetData>
  <mergeCells count="2">
    <mergeCell ref="A2:H2"/>
    <mergeCell ref="G5:G7"/>
  </mergeCells>
  <pageMargins left="0.47" right="0.38" top="0.74803149606299213" bottom="0.74803149606299213" header="0.31496062992125984" footer="0.31496062992125984"/>
  <pageSetup paperSize="9" scale="9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4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E+3snIMMfwllMvERp1isvtFW6QtUnA/a2/MCSCGRRPc=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Sk1nPDYcoj+8uqmv9LQrjqh768g+Avz0CrN/V6mqt78=</DigestValue>
    </Reference>
    <Reference Type="http://www.w3.org/2000/09/xmldsig#Object" URI="#idValidSigLnImg">
      <DigestMethod Algorithm="http://www.w3.org/2001/04/xmlenc#sha256"/>
      <DigestValue>Kqqm6IJYP4YO6jsTCKrS1K55D2ZDQ9IZUQuklvNx+B0=</DigestValue>
    </Reference>
    <Reference Type="http://www.w3.org/2000/09/xmldsig#Object" URI="#idInvalidSigLnImg">
      <DigestMethod Algorithm="http://www.w3.org/2001/04/xmlenc#sha256"/>
      <DigestValue>3Frrb9PbdUOnPLJE25LuOtEHGHn0ttsuq8EZd1TqPxI=</DigestValue>
    </Reference>
  </SignedInfo>
  <SignatureValue>Ol4ZTVA9MLkwgJa+9r29/nxkJ0/YK50zJdUc+CDz2UgZz6OVzRiIPttpC8PXhJlQMWiMaAhyQT9x
E0D9EVByIgmD94zcIa0jX+WPQLOsVGnjfiThWqJ8q0TigNG3ht3r9WHc0eHczgt0te7o2xDKj67H
M7kjnQ7RV0gdQFOehp3Tz3E9h1enrJ5II3FLW8zt2vByBhzpLYDxpiEtvoYkvYRbhUvPo+UcJveb
/936iXFZPk4U0iGoi/8Fl2wOtufb3zrSy7BchiefnCQqbTeUqr843XcweSpQSblOOkPXbL9SLuDB
qKdr2Rse/eesk3uvuURvxH+teMigmmunjykCUQ==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u6HeBQ4Tm5bdAvFm1Z1C4MMt5KuRZ7MmeynMNayuJH4=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8EGnVbSB0FCHbHONC8LEG3DkE3ZUKkv5CB1J2HDrAy0=</DigestValue>
      </Reference>
      <Reference URI="/xl/drawings/vmlDrawing1.vml?ContentType=application/vnd.openxmlformats-officedocument.vmlDrawing">
        <DigestMethod Algorithm="http://www.w3.org/2001/04/xmlenc#sha256"/>
        <DigestValue>t0i2McEZJObRh3J9/4zLHaHC5gnzzJU32JOGIrtk6Vc=</DigestValue>
      </Reference>
      <Reference URI="/xl/media/image1.emf?ContentType=image/x-emf">
        <DigestMethod Algorithm="http://www.w3.org/2001/04/xmlenc#sha256"/>
        <DigestValue>28Ay+p/VUobPH01+HtAaEopL1UW3m2VVnNceOTXlvco=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bgLdAw864aIYswfNVuCeSOVksL7gZtlNKd1FhTIzpis=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TxE8OJak0pHkI2BOv8vXaCMrMtCmTbS9LMqwZmZ0PEI=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TxE8OJak0pHkI2BOv8vXaCMrMtCmTbS9LMqwZmZ0PEI=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sharedStrings.xml?ContentType=application/vnd.openxmlformats-officedocument.spreadsheetml.sharedStrings+xml">
        <DigestMethod Algorithm="http://www.w3.org/2001/04/xmlenc#sha256"/>
        <DigestValue>FIWMWQmMgvZqDQ+RoK5bYdzpwSfFZO1vvOUx8+lh0yo=</DigestValue>
      </Reference>
      <Reference URI="/xl/styles.xml?ContentType=application/vnd.openxmlformats-officedocument.spreadsheetml.styles+xml">
        <DigestMethod Algorithm="http://www.w3.org/2001/04/xmlenc#sha256"/>
        <DigestValue>2Qzk7WcJuSls29HhKg3gOU+J7SmXDUhz4eA6VjgpaX0=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6LUO9ce4HiYC9nIRIoSkUpwZ76ZtXgDHa49Tymt/0q8=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Ex2iR9Yf4jxclz6IMuU8l3LlD3S8mEA56nT4EAGS7IQ=</DigestValue>
      </Reference>
      <Reference URI="/xl/worksheets/sheet1.xml?ContentType=application/vnd.openxmlformats-officedocument.spreadsheetml.worksheet+xml">
        <DigestMethod Algorithm="http://www.w3.org/2001/04/xmlenc#sha256"/>
        <DigestValue>r5UqSAbc+CBF2QdaZTIUY59nDChR2ZBmg3Zgq2Cz/h8=</DigestValue>
      </Reference>
      <Reference URI="/xl/worksheets/sheet2.xml?ContentType=application/vnd.openxmlformats-officedocument.spreadsheetml.worksheet+xml">
        <DigestMethod Algorithm="http://www.w3.org/2001/04/xmlenc#sha256"/>
        <DigestValue>fAQWBW6ThOl/SxBhU9XIA+hntymomi/6b8FSgnXud/0=</DigestValue>
      </Reference>
      <Reference URI="/xl/worksheets/sheet3.xml?ContentType=application/vnd.openxmlformats-officedocument.spreadsheetml.worksheet+xml">
        <DigestMethod Algorithm="http://www.w3.org/2001/04/xmlenc#sha256"/>
        <DigestValue>BG+QDnGNjeS1/i6U54uJWyGR9bX3L9qPtwuFFcuw0wk=</DigestValue>
      </Reference>
      <Reference URI="/xl/worksheets/sheet4.xml?ContentType=application/vnd.openxmlformats-officedocument.spreadsheetml.worksheet+xml">
        <DigestMethod Algorithm="http://www.w3.org/2001/04/xmlenc#sha256"/>
        <DigestValue>PYrI247ViS1x7l+vzX2F4afycD1uZo6cPFViWym/l18=</DigestValue>
      </Reference>
      <Reference URI="/xl/worksheets/sheet5.xml?ContentType=application/vnd.openxmlformats-officedocument.spreadsheetml.worksheet+xml">
        <DigestMethod Algorithm="http://www.w3.org/2001/04/xmlenc#sha256"/>
        <DigestValue>q6W+nT0SKNNT9duE4fz2/FHlFAk3XnxQB5y8mK+XCZk=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2020-07-01T06:09:51Z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VsaZpeECAAAgYaiM4QIAAAsAAAAAAAAAIGGojOECAADQdhUs5gAAANKl+cH5fwAAVsaZpeECAAAAAAAAAAAAAAAAAAAAAAAAirOdwfl/AAAAAAAAAAAAAHtsAhn6fwAAcHQVLOYAAABkAAAAAAAAAAgAy5b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L2W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Print</vt:lpstr>
      <vt:lpstr>Internet</vt:lpstr>
      <vt:lpstr>Budget</vt:lpstr>
      <vt:lpstr>Lookup</vt:lpstr>
      <vt:lpstr>DCN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Internet!Print_Area</vt:lpstr>
      <vt:lpstr>Lookup!Print_Area</vt:lpstr>
      <vt:lpstr>Print!Print_Area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V.Dimitrov</dc:creator>
  <cp:lastModifiedBy>Борис Хаджистоянов</cp:lastModifiedBy>
  <cp:lastPrinted>2020-03-09T10:57:48Z</cp:lastPrinted>
  <dcterms:created xsi:type="dcterms:W3CDTF">2010-02-02T11:49:28Z</dcterms:created>
  <dcterms:modified xsi:type="dcterms:W3CDTF">2020-07-01T06:09:44Z</dcterms:modified>
</cp:coreProperties>
</file>